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magdalena.casillas\Desktop\INFO. FUNDAMENTAL PARA PUBLICAR\Informacion Presupuestaria Julio 2019\"/>
    </mc:Choice>
  </mc:AlternateContent>
  <bookViews>
    <workbookView xWindow="0" yWindow="0" windowWidth="23040" windowHeight="8670"/>
  </bookViews>
  <sheets>
    <sheet name="Hoja1" sheetId="1" r:id="rId1"/>
  </sheets>
  <externalReferences>
    <externalReference r:id="rId2"/>
  </externalReferenc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88" i="1" l="1"/>
  <c r="H88" i="1" s="1"/>
  <c r="E87" i="1"/>
  <c r="H87" i="1" s="1"/>
  <c r="E86" i="1"/>
  <c r="H86" i="1" s="1"/>
  <c r="E85" i="1"/>
  <c r="H85" i="1" s="1"/>
  <c r="E84" i="1"/>
  <c r="H84" i="1" s="1"/>
  <c r="E83" i="1"/>
  <c r="H83" i="1" s="1"/>
  <c r="E82" i="1"/>
  <c r="H82" i="1" s="1"/>
  <c r="G81" i="1"/>
  <c r="F81" i="1"/>
  <c r="D81" i="1"/>
  <c r="C81" i="1"/>
  <c r="E80" i="1"/>
  <c r="H80" i="1" s="1"/>
  <c r="E79" i="1"/>
  <c r="H79" i="1" s="1"/>
  <c r="E78" i="1"/>
  <c r="H78" i="1" s="1"/>
  <c r="G77" i="1"/>
  <c r="F77" i="1"/>
  <c r="D77" i="1"/>
  <c r="C77" i="1"/>
  <c r="E76" i="1"/>
  <c r="H76" i="1" s="1"/>
  <c r="E75" i="1"/>
  <c r="H75" i="1" s="1"/>
  <c r="E74" i="1"/>
  <c r="H74" i="1" s="1"/>
  <c r="E73" i="1"/>
  <c r="H73" i="1" s="1"/>
  <c r="E72" i="1"/>
  <c r="H72" i="1" s="1"/>
  <c r="E71" i="1"/>
  <c r="H71" i="1" s="1"/>
  <c r="E70" i="1"/>
  <c r="H70" i="1" s="1"/>
  <c r="G69" i="1"/>
  <c r="F69" i="1"/>
  <c r="D69" i="1"/>
  <c r="C69" i="1"/>
  <c r="E68" i="1"/>
  <c r="H68" i="1" s="1"/>
  <c r="E67" i="1"/>
  <c r="H67" i="1" s="1"/>
  <c r="E66" i="1"/>
  <c r="H66" i="1" s="1"/>
  <c r="H65" i="1" s="1"/>
  <c r="G65" i="1"/>
  <c r="F65" i="1"/>
  <c r="E65" i="1"/>
  <c r="D65" i="1"/>
  <c r="C65" i="1"/>
  <c r="E63" i="1"/>
  <c r="H63" i="1" s="1"/>
  <c r="E62" i="1"/>
  <c r="H62" i="1" s="1"/>
  <c r="E61" i="1"/>
  <c r="H61" i="1" s="1"/>
  <c r="E60" i="1"/>
  <c r="H60" i="1" s="1"/>
  <c r="E59" i="1"/>
  <c r="H59" i="1" s="1"/>
  <c r="E58" i="1"/>
  <c r="H58" i="1" s="1"/>
  <c r="E57" i="1"/>
  <c r="H57" i="1" s="1"/>
  <c r="E56" i="1"/>
  <c r="H56" i="1" s="1"/>
  <c r="E55" i="1"/>
  <c r="H55" i="1" s="1"/>
  <c r="G54" i="1"/>
  <c r="F54" i="1"/>
  <c r="D54" i="1"/>
  <c r="C54" i="1"/>
  <c r="E52" i="1"/>
  <c r="H52" i="1" s="1"/>
  <c r="E51" i="1"/>
  <c r="H51" i="1" s="1"/>
  <c r="E50" i="1"/>
  <c r="H50" i="1" s="1"/>
  <c r="E49" i="1"/>
  <c r="H49" i="1" s="1"/>
  <c r="E48" i="1"/>
  <c r="H48" i="1" s="1"/>
  <c r="E47" i="1"/>
  <c r="H47" i="1" s="1"/>
  <c r="E46" i="1"/>
  <c r="H46" i="1" s="1"/>
  <c r="E45" i="1"/>
  <c r="H45" i="1" s="1"/>
  <c r="E44" i="1"/>
  <c r="H44" i="1" s="1"/>
  <c r="G43" i="1"/>
  <c r="G90" i="1" s="1"/>
  <c r="F43" i="1"/>
  <c r="D43" i="1"/>
  <c r="C43" i="1"/>
  <c r="C90" i="1" s="1"/>
  <c r="E41" i="1"/>
  <c r="H41" i="1" s="1"/>
  <c r="E40" i="1"/>
  <c r="H40" i="1" s="1"/>
  <c r="E39" i="1"/>
  <c r="H39" i="1" s="1"/>
  <c r="E38" i="1"/>
  <c r="H38" i="1" s="1"/>
  <c r="E37" i="1"/>
  <c r="H37" i="1" s="1"/>
  <c r="E36" i="1"/>
  <c r="H36" i="1" s="1"/>
  <c r="H35" i="1"/>
  <c r="H34" i="1"/>
  <c r="E34" i="1"/>
  <c r="E32" i="1" s="1"/>
  <c r="H33" i="1"/>
  <c r="E33" i="1"/>
  <c r="G32" i="1"/>
  <c r="F32" i="1"/>
  <c r="D32" i="1"/>
  <c r="C32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E21" i="1" s="1"/>
  <c r="H22" i="1"/>
  <c r="H21" i="1" s="1"/>
  <c r="E22" i="1"/>
  <c r="G21" i="1"/>
  <c r="F21" i="1"/>
  <c r="D21" i="1"/>
  <c r="C21" i="1"/>
  <c r="H19" i="1"/>
  <c r="E19" i="1"/>
  <c r="H18" i="1"/>
  <c r="E18" i="1"/>
  <c r="H17" i="1"/>
  <c r="E17" i="1"/>
  <c r="H16" i="1"/>
  <c r="E16" i="1"/>
  <c r="H15" i="1"/>
  <c r="E15" i="1"/>
  <c r="H14" i="1"/>
  <c r="E14" i="1"/>
  <c r="H13" i="1"/>
  <c r="E13" i="1"/>
  <c r="H12" i="1"/>
  <c r="H11" i="1" s="1"/>
  <c r="E12" i="1"/>
  <c r="G11" i="1"/>
  <c r="F11" i="1"/>
  <c r="F90" i="1" s="1"/>
  <c r="E11" i="1"/>
  <c r="D11" i="1"/>
  <c r="D90" i="1" s="1"/>
  <c r="C11" i="1"/>
  <c r="A5" i="1"/>
  <c r="H43" i="1" l="1"/>
  <c r="H54" i="1"/>
  <c r="H32" i="1"/>
  <c r="E43" i="1"/>
  <c r="E90" i="1" s="1"/>
  <c r="E54" i="1"/>
  <c r="E69" i="1"/>
  <c r="H69" i="1" s="1"/>
  <c r="H90" i="1" s="1"/>
  <c r="E77" i="1"/>
  <c r="H77" i="1" s="1"/>
  <c r="E81" i="1"/>
  <c r="H81" i="1" s="1"/>
</calcChain>
</file>

<file path=xl/sharedStrings.xml><?xml version="1.0" encoding="utf-8"?>
<sst xmlns="http://schemas.openxmlformats.org/spreadsheetml/2006/main" count="87" uniqueCount="87">
  <si>
    <t>COMISIÓN ESTATAL DEL AGUA DE JALISCO</t>
  </si>
  <si>
    <t>ESTADO ANALÍTICO DEL EJERCICIO DEL PRESUPUESTO DE EGRESOS</t>
  </si>
  <si>
    <t>CLASIFICACIÓN POR OBJETO DEL GASTO (CAPÍTULO Y CONCEPTO)</t>
  </si>
  <si>
    <t>Concepto</t>
  </si>
  <si>
    <t>Egresos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</si>
  <si>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</si>
  <si>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</si>
  <si>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</si>
  <si>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</si>
  <si>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</si>
  <si>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</si>
  <si>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</si>
  <si>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</si>
  <si>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Servicios Personales</t>
  </si>
  <si>
    <t>Remuneraciones al Personal de Carácter Permanente</t>
  </si>
  <si>
    <t>Remuneraciones al Personal de Carácter Transitorio</t>
  </si>
  <si>
    <t>Remuneraciones Adicionales y Especiales</t>
  </si>
  <si>
    <t>Seguridad Social</t>
  </si>
  <si>
    <t>Otras Prestaciones Sociales y Económicas</t>
  </si>
  <si>
    <t>Previsiones</t>
  </si>
  <si>
    <t>Pago de Estímulos a Servidores Públicos</t>
  </si>
  <si>
    <t>Impuestos Sobre Nominas y Otros que se Deriven de una Relación Laboral</t>
  </si>
  <si>
    <t>Materiales y Suministros</t>
  </si>
  <si>
    <t>Materiales de Administración, Emisión de Documentos y Artículos Oficiales</t>
  </si>
  <si>
    <t>Alimentos y Utensilios</t>
  </si>
  <si>
    <t>Materias Primas y Materiales de Producción y Comercialización</t>
  </si>
  <si>
    <t>Materiales y Artículos de Construcción y de Reparación</t>
  </si>
  <si>
    <t>Productos Químicos, Farmacéuticos y de Laboratorio</t>
  </si>
  <si>
    <t>Combustibles, Lubricantes y Aditivos</t>
  </si>
  <si>
    <t>Vestuario, Blancos, Prendas de Protección y Artículos Deportivos</t>
  </si>
  <si>
    <t>Materiales y Suministros Para Seguridad</t>
  </si>
  <si>
    <t>Herramientas, Refacciones y Accesorios Menores</t>
  </si>
  <si>
    <t>Servicios Generales</t>
  </si>
  <si>
    <t>Servicios Básicos</t>
  </si>
  <si>
    <t>Servicios de Arrendamiento</t>
  </si>
  <si>
    <t>Servicios Profesionales, Científicos, Técnicos y Otros Servicios</t>
  </si>
  <si>
    <t>Servicios Financieros, Bancarios y Comerciales</t>
  </si>
  <si>
    <t>Servicios de Instalación, Reparación, Mantenimiento y Conservación</t>
  </si>
  <si>
    <t>Servicios de Comunicación Social y Publicidad.</t>
  </si>
  <si>
    <t>Servicios de Traslado y Viáticos</t>
  </si>
  <si>
    <t>Servicios Oficiales</t>
  </si>
  <si>
    <t>Otros Servicios Generales</t>
  </si>
  <si>
    <t>Transferencias, Asignaciones, Subsidios y Otras Ayudas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</si>
  <si>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</si>
  <si>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</si>
  <si>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</si>
  <si>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</si>
  <si>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</si>
  <si>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Otros Análogos</t>
  </si>
  <si>
    <t>Transferencias a la Seguridad Social</t>
  </si>
  <si>
    <t>Donativos</t>
  </si>
  <si>
    <t>Transferencias al Exterior</t>
  </si>
  <si>
    <t>Bienes Muebles, Inmuebles e Intangibles</t>
  </si>
  <si>
    <t>Mobiliario y Equipo de Administración</t>
  </si>
  <si>
    <t>Mobiliario y Equipo Educacional y Recreativo</t>
  </si>
  <si>
    <t>Equipo e Instrumental Médico y de Laboratorio</t>
  </si>
  <si>
    <t>Vehículos y Equipo de Transporte</t>
  </si>
  <si>
    <t>Equipo de Defensa y Seguridad</t>
  </si>
  <si>
    <t>Maquinaria, Otros Equipos y Herramientas</t>
  </si>
  <si>
    <t>Activos Biológicos</t>
  </si>
  <si>
    <t>Bienes Inmuebles</t>
  </si>
  <si>
    <t>Activos Intangibles</t>
  </si>
  <si>
    <t>Inversión Pública</t>
  </si>
  <si>
    <t>Obra Pública en Bienes de Dominio Público</t>
  </si>
  <si>
    <t>Obra Pública en Bienes Propios</t>
  </si>
  <si>
    <t>Proyectos Productivos y Acciones de Fomento</t>
  </si>
  <si>
    <t>Inversiones Financieras y Otras Provisiones</t>
  </si>
  <si>
    <t>Inversiones Para el Fomento de Actividades Productivas.</t>
  </si>
  <si>
    <t>Acciones y Participaciones de Capital</t>
  </si>
  <si>
    <t>Compra de Títulos y Valores</t>
  </si>
  <si>
    <t>Concesión de Préstamos</t>
  </si>
  <si>
    <t>Inversiones en Fideicomisos, Mandatos y Otros Análogos</t>
  </si>
  <si>
    <t>Otras Inversiones Financieras</t>
  </si>
  <si>
    <t>Provisiones para Contingencias y Otras Erogaciones Especiales</t>
  </si>
  <si>
    <t>Participaciones y Aportaciones</t>
  </si>
  <si>
    <t>Participaciones</t>
  </si>
  <si>
    <t>Aportaciones</t>
  </si>
  <si>
    <t>Convenios</t>
  </si>
  <si>
    <t>Deuda Pública</t>
  </si>
  <si>
    <t>Amortización de la Deuda Pública</t>
  </si>
  <si>
    <t>Intereses de la Deuda Pública</t>
  </si>
  <si>
    <t>Comisiones de la Deuda Pública</t>
  </si>
  <si>
    <t>Gastos de la Deuda Pública</t>
  </si>
  <si>
    <t>Costo por Coberturas</t>
  </si>
  <si>
    <t>Apoyos Financieros</t>
  </si>
  <si>
    <t>Adeudos de Ejercicios Fiscales Anteriores (Adefas)</t>
  </si>
  <si>
    <t>Total del Gasto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</si>
</sst>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_-;\-* #,##0.00_-;_-* &quot;-&quot;??_-;_-@_-"/>
    <numFmt numFmtId="164" formatCode="_-* #,##0_-;\-* #,##0_-;_-* &quot;-&quot;??_-;_-@_-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8"/>
      <color theme="1"/>
      <name val="Calibri"/>
      <family val="2"/>
      <scheme val="minor"/>
    </font>
    <font>
      <b/>
      <sz val="8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9"/>
      <name val="Arial"/>
      <family val="2"/>
    </font>
    <font>
      <b/>
      <sz val="8"/>
      <color theme="0"/>
      <name val="Arial"/>
      <family val="2"/>
    </font>
    <font>
      <sz val="8"/>
      <color indexed="8"/>
      <name val="Arial"/>
      <family val="2"/>
    </font>
    <font>
      <b/>
      <sz val="8"/>
      <color rgb="FF000000"/>
      <name val="Arial"/>
      <family val="2"/>
    </font>
    <font>
      <b/>
      <sz val="8"/>
      <color indexed="8"/>
      <name val="Arial"/>
      <family val="2"/>
    </font>
    <font>
      <sz val="8"/>
      <color rgb="FF000000"/>
      <name val="Arial"/>
      <family val="2"/>
    </font>
    <font>
      <sz val="8"/>
      <name val="Arial"/>
      <family val="2"/>
    </font>
    <font>
      <b/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00B050"/>
        <bgColor indexed="64"/>
      </patternFill>
    </fill>
    <fill>
      <patternFill patternType="solid">
        <fgColor theme="0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indexed="64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indexed="64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indexed="64"/>
      </bottom>
      <diagonal/>
    </border>
    <border>
      <left style="thin">
        <color theme="0"/>
      </left>
      <right style="thin">
        <color indexed="64"/>
      </right>
      <top style="thin">
        <color theme="0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44">
    <xf numFmtId="0" fontId="0" fillId="0" borderId="0" xfId="0"/>
    <xf numFmtId="0" fontId="3" fillId="0" borderId="0" xfId="0" applyFont="1"/>
    <xf numFmtId="164" fontId="8" fillId="2" borderId="6" xfId="1" applyNumberFormat="1" applyFont="1" applyFill="1" applyBorder="1" applyAlignment="1" applyProtection="1">
      <alignment horizontal="center" vertical="center"/>
    </xf>
    <xf numFmtId="3" fontId="8" fillId="2" borderId="6" xfId="1" applyNumberFormat="1" applyFont="1" applyFill="1" applyBorder="1" applyAlignment="1" applyProtection="1">
      <alignment horizontal="center" vertical="center" wrapText="1"/>
    </xf>
    <xf numFmtId="3" fontId="8" fillId="2" borderId="9" xfId="1" applyNumberFormat="1" applyFont="1" applyFill="1" applyBorder="1" applyAlignment="1" applyProtection="1">
      <alignment horizontal="center" vertical="center"/>
    </xf>
    <xf numFmtId="164" fontId="8" fillId="2" borderId="9" xfId="1" applyNumberFormat="1" applyFont="1" applyFill="1" applyBorder="1" applyAlignment="1" applyProtection="1">
      <alignment horizontal="center" vertical="center"/>
    </xf>
    <xf numFmtId="164" fontId="8" fillId="2" borderId="10" xfId="1" applyNumberFormat="1" applyFont="1" applyFill="1" applyBorder="1" applyAlignment="1" applyProtection="1">
      <alignment horizontal="center" vertical="center"/>
    </xf>
    <xf numFmtId="37" fontId="8" fillId="0" borderId="11" xfId="1" applyNumberFormat="1" applyFont="1" applyFill="1" applyBorder="1" applyAlignment="1" applyProtection="1">
      <alignment horizontal="center" vertical="center"/>
    </xf>
    <xf numFmtId="37" fontId="8" fillId="0" borderId="0" xfId="1" applyNumberFormat="1" applyFont="1" applyFill="1" applyBorder="1" applyAlignment="1" applyProtection="1">
      <alignment horizontal="center" vertical="center"/>
    </xf>
    <xf numFmtId="43" fontId="9" fillId="0" borderId="12" xfId="1" applyFont="1" applyFill="1" applyBorder="1" applyAlignment="1" applyProtection="1">
      <alignment horizontal="right" vertical="center"/>
      <protection locked="0"/>
    </xf>
    <xf numFmtId="43" fontId="11" fillId="0" borderId="12" xfId="1" applyFont="1" applyFill="1" applyBorder="1" applyAlignment="1" applyProtection="1">
      <alignment horizontal="right" vertical="center"/>
      <protection locked="0"/>
    </xf>
    <xf numFmtId="0" fontId="12" fillId="0" borderId="11" xfId="0" applyFont="1" applyBorder="1" applyAlignment="1">
      <alignment horizontal="center" vertical="center" wrapText="1"/>
    </xf>
    <xf numFmtId="0" fontId="12" fillId="0" borderId="0" xfId="0" applyFont="1" applyBorder="1" applyAlignment="1">
      <alignment vertical="center" wrapText="1"/>
    </xf>
    <xf numFmtId="43" fontId="13" fillId="0" borderId="12" xfId="1" applyFont="1" applyFill="1" applyBorder="1" applyAlignment="1">
      <alignment horizontal="right" vertical="center"/>
    </xf>
    <xf numFmtId="43" fontId="9" fillId="0" borderId="12" xfId="1" applyFont="1" applyFill="1" applyBorder="1" applyAlignment="1">
      <alignment horizontal="right" vertical="center"/>
    </xf>
    <xf numFmtId="43" fontId="9" fillId="0" borderId="13" xfId="1" applyFont="1" applyFill="1" applyBorder="1" applyAlignment="1">
      <alignment horizontal="right" vertical="center"/>
    </xf>
    <xf numFmtId="0" fontId="12" fillId="0" borderId="0" xfId="0" applyFont="1" applyBorder="1" applyAlignment="1">
      <alignment horizontal="center" vertical="center" wrapText="1"/>
    </xf>
    <xf numFmtId="0" fontId="12" fillId="0" borderId="13" xfId="0" applyFont="1" applyBorder="1" applyAlignment="1">
      <alignment vertical="center" wrapText="1"/>
    </xf>
    <xf numFmtId="43" fontId="9" fillId="0" borderId="13" xfId="1" applyFont="1" applyFill="1" applyBorder="1" applyAlignment="1" applyProtection="1">
      <alignment horizontal="right" vertical="center"/>
      <protection locked="0"/>
    </xf>
    <xf numFmtId="43" fontId="11" fillId="0" borderId="13" xfId="1" applyFont="1" applyFill="1" applyBorder="1" applyAlignment="1" applyProtection="1">
      <alignment horizontal="right" vertical="center"/>
      <protection locked="0"/>
    </xf>
    <xf numFmtId="43" fontId="9" fillId="0" borderId="14" xfId="1" applyFont="1" applyFill="1" applyBorder="1" applyAlignment="1" applyProtection="1">
      <alignment horizontal="right" vertical="center"/>
      <protection locked="0"/>
    </xf>
    <xf numFmtId="43" fontId="9" fillId="0" borderId="14" xfId="1" applyFont="1" applyFill="1" applyBorder="1" applyAlignment="1">
      <alignment horizontal="right" vertical="center"/>
    </xf>
    <xf numFmtId="43" fontId="9" fillId="0" borderId="15" xfId="1" applyFont="1" applyFill="1" applyBorder="1" applyAlignment="1">
      <alignment horizontal="right" vertical="center"/>
    </xf>
    <xf numFmtId="43" fontId="11" fillId="3" borderId="18" xfId="1" applyFont="1" applyFill="1" applyBorder="1" applyAlignment="1">
      <alignment horizontal="right" vertical="center"/>
    </xf>
    <xf numFmtId="0" fontId="10" fillId="0" borderId="11" xfId="0" applyFont="1" applyBorder="1" applyAlignment="1">
      <alignment horizontal="left" vertical="center" wrapText="1"/>
    </xf>
    <xf numFmtId="0" fontId="10" fillId="0" borderId="0" xfId="0" applyFont="1" applyBorder="1" applyAlignment="1">
      <alignment horizontal="left" vertical="center" wrapText="1"/>
    </xf>
    <xf numFmtId="0" fontId="14" fillId="0" borderId="16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2" fillId="0" borderId="11" xfId="0" applyFont="1" applyBorder="1" applyAlignment="1">
      <alignment horizontal="left" vertical="center" wrapText="1"/>
    </xf>
    <xf numFmtId="0" fontId="12" fillId="0" borderId="0" xfId="0" applyFont="1" applyBorder="1" applyAlignment="1">
      <alignment horizontal="left" vertical="center" wrapText="1"/>
    </xf>
    <xf numFmtId="0" fontId="10" fillId="0" borderId="13" xfId="0" applyFont="1" applyBorder="1" applyAlignment="1">
      <alignment horizontal="left" vertical="center" wrapText="1"/>
    </xf>
    <xf numFmtId="0" fontId="4" fillId="0" borderId="0" xfId="2" applyFont="1" applyAlignment="1">
      <alignment horizontal="center" vertical="center"/>
    </xf>
    <xf numFmtId="0" fontId="5" fillId="0" borderId="0" xfId="2" applyFont="1" applyAlignment="1">
      <alignment horizontal="center" vertical="center"/>
    </xf>
    <xf numFmtId="0" fontId="6" fillId="0" borderId="0" xfId="2" applyFont="1" applyAlignment="1">
      <alignment horizontal="center" vertical="center"/>
    </xf>
    <xf numFmtId="0" fontId="3" fillId="0" borderId="1" xfId="0" applyFont="1" applyBorder="1" applyAlignment="1">
      <alignment horizontal="center"/>
    </xf>
    <xf numFmtId="49" fontId="7" fillId="2" borderId="2" xfId="2" applyNumberFormat="1" applyFont="1" applyFill="1" applyBorder="1" applyAlignment="1">
      <alignment horizontal="center" vertical="center" wrapText="1"/>
    </xf>
    <xf numFmtId="49" fontId="7" fillId="2" borderId="3" xfId="2" applyNumberFormat="1" applyFont="1" applyFill="1" applyBorder="1" applyAlignment="1">
      <alignment horizontal="center" vertical="center" wrapText="1"/>
    </xf>
    <xf numFmtId="49" fontId="7" fillId="2" borderId="5" xfId="2" applyNumberFormat="1" applyFont="1" applyFill="1" applyBorder="1" applyAlignment="1">
      <alignment horizontal="center" vertical="center" wrapText="1"/>
    </xf>
    <xf numFmtId="49" fontId="7" fillId="2" borderId="6" xfId="2" applyNumberFormat="1" applyFont="1" applyFill="1" applyBorder="1" applyAlignment="1">
      <alignment horizontal="center" vertical="center" wrapText="1"/>
    </xf>
    <xf numFmtId="49" fontId="7" fillId="2" borderId="8" xfId="2" applyNumberFormat="1" applyFont="1" applyFill="1" applyBorder="1" applyAlignment="1">
      <alignment horizontal="center" vertical="center" wrapText="1"/>
    </xf>
    <xf numFmtId="49" fontId="7" fillId="2" borderId="9" xfId="2" applyNumberFormat="1" applyFont="1" applyFill="1" applyBorder="1" applyAlignment="1">
      <alignment horizontal="center" vertical="center" wrapText="1"/>
    </xf>
    <xf numFmtId="164" fontId="8" fillId="2" borderId="3" xfId="1" applyNumberFormat="1" applyFont="1" applyFill="1" applyBorder="1" applyAlignment="1" applyProtection="1">
      <alignment horizontal="center" vertical="center"/>
    </xf>
    <xf numFmtId="164" fontId="8" fillId="2" borderId="4" xfId="1" applyNumberFormat="1" applyFont="1" applyFill="1" applyBorder="1" applyAlignment="1" applyProtection="1">
      <alignment horizontal="center" vertical="center" wrapText="1"/>
    </xf>
    <xf numFmtId="164" fontId="8" fillId="2" borderId="7" xfId="1" applyNumberFormat="1" applyFont="1" applyFill="1" applyBorder="1" applyAlignment="1" applyProtection="1">
      <alignment horizontal="center" vertical="center" wrapText="1"/>
    </xf>
  </cellXfs>
  <cellStyles count="3">
    <cellStyle name="Millares" xfId="1" builtinId="3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198120</xdr:colOff>
      <xdr:row>1</xdr:row>
      <xdr:rowOff>53340</xdr:rowOff>
    </xdr:from>
    <xdr:to>
      <xdr:col>1</xdr:col>
      <xdr:colOff>1089660</xdr:colOff>
      <xdr:row>5</xdr:row>
      <xdr:rowOff>68580</xdr:rowOff>
    </xdr:to>
    <xdr:pic>
      <xdr:nvPicPr>
        <xdr:cNvPr id="2" name="Imagen 4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472440" y="182880"/>
          <a:ext cx="891540" cy="5334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 editAs="oneCell">
    <xdr:from>
      <xdr:col>6</xdr:col>
      <xdr:colOff>297180</xdr:colOff>
      <xdr:row>0</xdr:row>
      <xdr:rowOff>114300</xdr:rowOff>
    </xdr:from>
    <xdr:to>
      <xdr:col>6</xdr:col>
      <xdr:colOff>1272540</xdr:colOff>
      <xdr:row>4</xdr:row>
      <xdr:rowOff>99060</xdr:rowOff>
    </xdr:to>
    <xdr:pic>
      <xdr:nvPicPr>
        <xdr:cNvPr id="3" name="Imagen 6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134600" y="114300"/>
          <a:ext cx="975360" cy="50292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R:\Direcci&#243;n%20de%20Proyectos%20y%20Gesti&#243;n%20de%20Recursos\Programaci&#243;n%20y%20Presupuesto\Subdirecci&#243;n\Planeaci&#243;n,%20Programaci&#243;n%20y%20Presupuesto\Reportes%20Presupuestarios%20y%20Program&#225;ticos%202019\Reportes%20Prog-Presup-Julio%202019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ptaria - Analítico Ingresos"/>
      <sheetName val="Pptaria - Clasificación Adva"/>
      <sheetName val="Pptaria - Clasificación Económ."/>
      <sheetName val="Pptaria - COG Capítulo y Concep"/>
      <sheetName val="Pptaria - Clasif. Funcional Fin"/>
      <sheetName val="Pptaria - Deuda Pública"/>
      <sheetName val="Pptaria - Indic. Postura Fiscal"/>
      <sheetName val="Program - Gto.Categoría Program"/>
      <sheetName val="Texto"/>
      <sheetName val="Programa Obras Infraestructura"/>
    </sheetNames>
    <sheetDataSet>
      <sheetData sheetId="0"/>
      <sheetData sheetId="1"/>
      <sheetData sheetId="2">
        <row r="4">
          <cell r="A4" t="str">
            <v>AL 31 DE JULIO 2019</v>
          </cell>
        </row>
      </sheetData>
      <sheetData sheetId="3"/>
      <sheetData sheetId="4"/>
      <sheetData sheetId="5"/>
      <sheetData sheetId="6"/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0"/>
  <sheetViews>
    <sheetView tabSelected="1" workbookViewId="0">
      <selection sqref="A1:XFD1048576"/>
    </sheetView>
  </sheetViews>
  <sheetFormatPr baseColWidth="10" defaultRowHeight="11.25" x14ac:dyDescent="0.2"/>
  <cols>
    <col min="1" max="1" width="4" style="1" customWidth="1"/>
    <col min="2" max="2" width="59.7109375" style="1" customWidth="1"/>
    <col min="3" max="3" width="21" style="1" customWidth="1"/>
    <col min="4" max="5" width="19.7109375" style="1" customWidth="1"/>
    <col min="6" max="6" width="19.42578125" style="1" customWidth="1"/>
    <col min="7" max="7" width="19.85546875" style="1" customWidth="1"/>
    <col min="8" max="8" width="18.7109375" style="1" customWidth="1"/>
    <col min="9" max="256" width="11.5703125" style="1"/>
    <col min="257" max="257" width="4" style="1" customWidth="1"/>
    <col min="258" max="258" width="59.7109375" style="1" customWidth="1"/>
    <col min="259" max="259" width="21" style="1" customWidth="1"/>
    <col min="260" max="261" width="19.7109375" style="1" customWidth="1"/>
    <col min="262" max="262" width="19.42578125" style="1" customWidth="1"/>
    <col min="263" max="263" width="19.85546875" style="1" customWidth="1"/>
    <col min="264" max="264" width="18.7109375" style="1" customWidth="1"/>
    <col min="265" max="512" width="11.5703125" style="1"/>
    <col min="513" max="513" width="4" style="1" customWidth="1"/>
    <col min="514" max="514" width="59.7109375" style="1" customWidth="1"/>
    <col min="515" max="515" width="21" style="1" customWidth="1"/>
    <col min="516" max="517" width="19.7109375" style="1" customWidth="1"/>
    <col min="518" max="518" width="19.42578125" style="1" customWidth="1"/>
    <col min="519" max="519" width="19.85546875" style="1" customWidth="1"/>
    <col min="520" max="520" width="18.7109375" style="1" customWidth="1"/>
    <col min="521" max="768" width="11.5703125" style="1"/>
    <col min="769" max="769" width="4" style="1" customWidth="1"/>
    <col min="770" max="770" width="59.7109375" style="1" customWidth="1"/>
    <col min="771" max="771" width="21" style="1" customWidth="1"/>
    <col min="772" max="773" width="19.7109375" style="1" customWidth="1"/>
    <col min="774" max="774" width="19.42578125" style="1" customWidth="1"/>
    <col min="775" max="775" width="19.85546875" style="1" customWidth="1"/>
    <col min="776" max="776" width="18.7109375" style="1" customWidth="1"/>
    <col min="777" max="1024" width="11.5703125" style="1"/>
    <col min="1025" max="1025" width="4" style="1" customWidth="1"/>
    <col min="1026" max="1026" width="59.7109375" style="1" customWidth="1"/>
    <col min="1027" max="1027" width="21" style="1" customWidth="1"/>
    <col min="1028" max="1029" width="19.7109375" style="1" customWidth="1"/>
    <col min="1030" max="1030" width="19.42578125" style="1" customWidth="1"/>
    <col min="1031" max="1031" width="19.85546875" style="1" customWidth="1"/>
    <col min="1032" max="1032" width="18.7109375" style="1" customWidth="1"/>
    <col min="1033" max="1280" width="11.5703125" style="1"/>
    <col min="1281" max="1281" width="4" style="1" customWidth="1"/>
    <col min="1282" max="1282" width="59.7109375" style="1" customWidth="1"/>
    <col min="1283" max="1283" width="21" style="1" customWidth="1"/>
    <col min="1284" max="1285" width="19.7109375" style="1" customWidth="1"/>
    <col min="1286" max="1286" width="19.42578125" style="1" customWidth="1"/>
    <col min="1287" max="1287" width="19.85546875" style="1" customWidth="1"/>
    <col min="1288" max="1288" width="18.7109375" style="1" customWidth="1"/>
    <col min="1289" max="1536" width="11.5703125" style="1"/>
    <col min="1537" max="1537" width="4" style="1" customWidth="1"/>
    <col min="1538" max="1538" width="59.7109375" style="1" customWidth="1"/>
    <col min="1539" max="1539" width="21" style="1" customWidth="1"/>
    <col min="1540" max="1541" width="19.7109375" style="1" customWidth="1"/>
    <col min="1542" max="1542" width="19.42578125" style="1" customWidth="1"/>
    <col min="1543" max="1543" width="19.85546875" style="1" customWidth="1"/>
    <col min="1544" max="1544" width="18.7109375" style="1" customWidth="1"/>
    <col min="1545" max="1792" width="11.5703125" style="1"/>
    <col min="1793" max="1793" width="4" style="1" customWidth="1"/>
    <col min="1794" max="1794" width="59.7109375" style="1" customWidth="1"/>
    <col min="1795" max="1795" width="21" style="1" customWidth="1"/>
    <col min="1796" max="1797" width="19.7109375" style="1" customWidth="1"/>
    <col min="1798" max="1798" width="19.42578125" style="1" customWidth="1"/>
    <col min="1799" max="1799" width="19.85546875" style="1" customWidth="1"/>
    <col min="1800" max="1800" width="18.7109375" style="1" customWidth="1"/>
    <col min="1801" max="2048" width="11.5703125" style="1"/>
    <col min="2049" max="2049" width="4" style="1" customWidth="1"/>
    <col min="2050" max="2050" width="59.7109375" style="1" customWidth="1"/>
    <col min="2051" max="2051" width="21" style="1" customWidth="1"/>
    <col min="2052" max="2053" width="19.7109375" style="1" customWidth="1"/>
    <col min="2054" max="2054" width="19.42578125" style="1" customWidth="1"/>
    <col min="2055" max="2055" width="19.85546875" style="1" customWidth="1"/>
    <col min="2056" max="2056" width="18.7109375" style="1" customWidth="1"/>
    <col min="2057" max="2304" width="11.5703125" style="1"/>
    <col min="2305" max="2305" width="4" style="1" customWidth="1"/>
    <col min="2306" max="2306" width="59.7109375" style="1" customWidth="1"/>
    <col min="2307" max="2307" width="21" style="1" customWidth="1"/>
    <col min="2308" max="2309" width="19.7109375" style="1" customWidth="1"/>
    <col min="2310" max="2310" width="19.42578125" style="1" customWidth="1"/>
    <col min="2311" max="2311" width="19.85546875" style="1" customWidth="1"/>
    <col min="2312" max="2312" width="18.7109375" style="1" customWidth="1"/>
    <col min="2313" max="2560" width="11.5703125" style="1"/>
    <col min="2561" max="2561" width="4" style="1" customWidth="1"/>
    <col min="2562" max="2562" width="59.7109375" style="1" customWidth="1"/>
    <col min="2563" max="2563" width="21" style="1" customWidth="1"/>
    <col min="2564" max="2565" width="19.7109375" style="1" customWidth="1"/>
    <col min="2566" max="2566" width="19.42578125" style="1" customWidth="1"/>
    <col min="2567" max="2567" width="19.85546875" style="1" customWidth="1"/>
    <col min="2568" max="2568" width="18.7109375" style="1" customWidth="1"/>
    <col min="2569" max="2816" width="11.5703125" style="1"/>
    <col min="2817" max="2817" width="4" style="1" customWidth="1"/>
    <col min="2818" max="2818" width="59.7109375" style="1" customWidth="1"/>
    <col min="2819" max="2819" width="21" style="1" customWidth="1"/>
    <col min="2820" max="2821" width="19.7109375" style="1" customWidth="1"/>
    <col min="2822" max="2822" width="19.42578125" style="1" customWidth="1"/>
    <col min="2823" max="2823" width="19.85546875" style="1" customWidth="1"/>
    <col min="2824" max="2824" width="18.7109375" style="1" customWidth="1"/>
    <col min="2825" max="3072" width="11.5703125" style="1"/>
    <col min="3073" max="3073" width="4" style="1" customWidth="1"/>
    <col min="3074" max="3074" width="59.7109375" style="1" customWidth="1"/>
    <col min="3075" max="3075" width="21" style="1" customWidth="1"/>
    <col min="3076" max="3077" width="19.7109375" style="1" customWidth="1"/>
    <col min="3078" max="3078" width="19.42578125" style="1" customWidth="1"/>
    <col min="3079" max="3079" width="19.85546875" style="1" customWidth="1"/>
    <col min="3080" max="3080" width="18.7109375" style="1" customWidth="1"/>
    <col min="3081" max="3328" width="11.5703125" style="1"/>
    <col min="3329" max="3329" width="4" style="1" customWidth="1"/>
    <col min="3330" max="3330" width="59.7109375" style="1" customWidth="1"/>
    <col min="3331" max="3331" width="21" style="1" customWidth="1"/>
    <col min="3332" max="3333" width="19.7109375" style="1" customWidth="1"/>
    <col min="3334" max="3334" width="19.42578125" style="1" customWidth="1"/>
    <col min="3335" max="3335" width="19.85546875" style="1" customWidth="1"/>
    <col min="3336" max="3336" width="18.7109375" style="1" customWidth="1"/>
    <col min="3337" max="3584" width="11.5703125" style="1"/>
    <col min="3585" max="3585" width="4" style="1" customWidth="1"/>
    <col min="3586" max="3586" width="59.7109375" style="1" customWidth="1"/>
    <col min="3587" max="3587" width="21" style="1" customWidth="1"/>
    <col min="3588" max="3589" width="19.7109375" style="1" customWidth="1"/>
    <col min="3590" max="3590" width="19.42578125" style="1" customWidth="1"/>
    <col min="3591" max="3591" width="19.85546875" style="1" customWidth="1"/>
    <col min="3592" max="3592" width="18.7109375" style="1" customWidth="1"/>
    <col min="3593" max="3840" width="11.5703125" style="1"/>
    <col min="3841" max="3841" width="4" style="1" customWidth="1"/>
    <col min="3842" max="3842" width="59.7109375" style="1" customWidth="1"/>
    <col min="3843" max="3843" width="21" style="1" customWidth="1"/>
    <col min="3844" max="3845" width="19.7109375" style="1" customWidth="1"/>
    <col min="3846" max="3846" width="19.42578125" style="1" customWidth="1"/>
    <col min="3847" max="3847" width="19.85546875" style="1" customWidth="1"/>
    <col min="3848" max="3848" width="18.7109375" style="1" customWidth="1"/>
    <col min="3849" max="4096" width="11.5703125" style="1"/>
    <col min="4097" max="4097" width="4" style="1" customWidth="1"/>
    <col min="4098" max="4098" width="59.7109375" style="1" customWidth="1"/>
    <col min="4099" max="4099" width="21" style="1" customWidth="1"/>
    <col min="4100" max="4101" width="19.7109375" style="1" customWidth="1"/>
    <col min="4102" max="4102" width="19.42578125" style="1" customWidth="1"/>
    <col min="4103" max="4103" width="19.85546875" style="1" customWidth="1"/>
    <col min="4104" max="4104" width="18.7109375" style="1" customWidth="1"/>
    <col min="4105" max="4352" width="11.5703125" style="1"/>
    <col min="4353" max="4353" width="4" style="1" customWidth="1"/>
    <col min="4354" max="4354" width="59.7109375" style="1" customWidth="1"/>
    <col min="4355" max="4355" width="21" style="1" customWidth="1"/>
    <col min="4356" max="4357" width="19.7109375" style="1" customWidth="1"/>
    <col min="4358" max="4358" width="19.42578125" style="1" customWidth="1"/>
    <col min="4359" max="4359" width="19.85546875" style="1" customWidth="1"/>
    <col min="4360" max="4360" width="18.7109375" style="1" customWidth="1"/>
    <col min="4361" max="4608" width="11.5703125" style="1"/>
    <col min="4609" max="4609" width="4" style="1" customWidth="1"/>
    <col min="4610" max="4610" width="59.7109375" style="1" customWidth="1"/>
    <col min="4611" max="4611" width="21" style="1" customWidth="1"/>
    <col min="4612" max="4613" width="19.7109375" style="1" customWidth="1"/>
    <col min="4614" max="4614" width="19.42578125" style="1" customWidth="1"/>
    <col min="4615" max="4615" width="19.85546875" style="1" customWidth="1"/>
    <col min="4616" max="4616" width="18.7109375" style="1" customWidth="1"/>
    <col min="4617" max="4864" width="11.5703125" style="1"/>
    <col min="4865" max="4865" width="4" style="1" customWidth="1"/>
    <col min="4866" max="4866" width="59.7109375" style="1" customWidth="1"/>
    <col min="4867" max="4867" width="21" style="1" customWidth="1"/>
    <col min="4868" max="4869" width="19.7109375" style="1" customWidth="1"/>
    <col min="4870" max="4870" width="19.42578125" style="1" customWidth="1"/>
    <col min="4871" max="4871" width="19.85546875" style="1" customWidth="1"/>
    <col min="4872" max="4872" width="18.7109375" style="1" customWidth="1"/>
    <col min="4873" max="5120" width="11.5703125" style="1"/>
    <col min="5121" max="5121" width="4" style="1" customWidth="1"/>
    <col min="5122" max="5122" width="59.7109375" style="1" customWidth="1"/>
    <col min="5123" max="5123" width="21" style="1" customWidth="1"/>
    <col min="5124" max="5125" width="19.7109375" style="1" customWidth="1"/>
    <col min="5126" max="5126" width="19.42578125" style="1" customWidth="1"/>
    <col min="5127" max="5127" width="19.85546875" style="1" customWidth="1"/>
    <col min="5128" max="5128" width="18.7109375" style="1" customWidth="1"/>
    <col min="5129" max="5376" width="11.5703125" style="1"/>
    <col min="5377" max="5377" width="4" style="1" customWidth="1"/>
    <col min="5378" max="5378" width="59.7109375" style="1" customWidth="1"/>
    <col min="5379" max="5379" width="21" style="1" customWidth="1"/>
    <col min="5380" max="5381" width="19.7109375" style="1" customWidth="1"/>
    <col min="5382" max="5382" width="19.42578125" style="1" customWidth="1"/>
    <col min="5383" max="5383" width="19.85546875" style="1" customWidth="1"/>
    <col min="5384" max="5384" width="18.7109375" style="1" customWidth="1"/>
    <col min="5385" max="5632" width="11.5703125" style="1"/>
    <col min="5633" max="5633" width="4" style="1" customWidth="1"/>
    <col min="5634" max="5634" width="59.7109375" style="1" customWidth="1"/>
    <col min="5635" max="5635" width="21" style="1" customWidth="1"/>
    <col min="5636" max="5637" width="19.7109375" style="1" customWidth="1"/>
    <col min="5638" max="5638" width="19.42578125" style="1" customWidth="1"/>
    <col min="5639" max="5639" width="19.85546875" style="1" customWidth="1"/>
    <col min="5640" max="5640" width="18.7109375" style="1" customWidth="1"/>
    <col min="5641" max="5888" width="11.5703125" style="1"/>
    <col min="5889" max="5889" width="4" style="1" customWidth="1"/>
    <col min="5890" max="5890" width="59.7109375" style="1" customWidth="1"/>
    <col min="5891" max="5891" width="21" style="1" customWidth="1"/>
    <col min="5892" max="5893" width="19.7109375" style="1" customWidth="1"/>
    <col min="5894" max="5894" width="19.42578125" style="1" customWidth="1"/>
    <col min="5895" max="5895" width="19.85546875" style="1" customWidth="1"/>
    <col min="5896" max="5896" width="18.7109375" style="1" customWidth="1"/>
    <col min="5897" max="6144" width="11.5703125" style="1"/>
    <col min="6145" max="6145" width="4" style="1" customWidth="1"/>
    <col min="6146" max="6146" width="59.7109375" style="1" customWidth="1"/>
    <col min="6147" max="6147" width="21" style="1" customWidth="1"/>
    <col min="6148" max="6149" width="19.7109375" style="1" customWidth="1"/>
    <col min="6150" max="6150" width="19.42578125" style="1" customWidth="1"/>
    <col min="6151" max="6151" width="19.85546875" style="1" customWidth="1"/>
    <col min="6152" max="6152" width="18.7109375" style="1" customWidth="1"/>
    <col min="6153" max="6400" width="11.5703125" style="1"/>
    <col min="6401" max="6401" width="4" style="1" customWidth="1"/>
    <col min="6402" max="6402" width="59.7109375" style="1" customWidth="1"/>
    <col min="6403" max="6403" width="21" style="1" customWidth="1"/>
    <col min="6404" max="6405" width="19.7109375" style="1" customWidth="1"/>
    <col min="6406" max="6406" width="19.42578125" style="1" customWidth="1"/>
    <col min="6407" max="6407" width="19.85546875" style="1" customWidth="1"/>
    <col min="6408" max="6408" width="18.7109375" style="1" customWidth="1"/>
    <col min="6409" max="6656" width="11.5703125" style="1"/>
    <col min="6657" max="6657" width="4" style="1" customWidth="1"/>
    <col min="6658" max="6658" width="59.7109375" style="1" customWidth="1"/>
    <col min="6659" max="6659" width="21" style="1" customWidth="1"/>
    <col min="6660" max="6661" width="19.7109375" style="1" customWidth="1"/>
    <col min="6662" max="6662" width="19.42578125" style="1" customWidth="1"/>
    <col min="6663" max="6663" width="19.85546875" style="1" customWidth="1"/>
    <col min="6664" max="6664" width="18.7109375" style="1" customWidth="1"/>
    <col min="6665" max="6912" width="11.5703125" style="1"/>
    <col min="6913" max="6913" width="4" style="1" customWidth="1"/>
    <col min="6914" max="6914" width="59.7109375" style="1" customWidth="1"/>
    <col min="6915" max="6915" width="21" style="1" customWidth="1"/>
    <col min="6916" max="6917" width="19.7109375" style="1" customWidth="1"/>
    <col min="6918" max="6918" width="19.42578125" style="1" customWidth="1"/>
    <col min="6919" max="6919" width="19.85546875" style="1" customWidth="1"/>
    <col min="6920" max="6920" width="18.7109375" style="1" customWidth="1"/>
    <col min="6921" max="7168" width="11.5703125" style="1"/>
    <col min="7169" max="7169" width="4" style="1" customWidth="1"/>
    <col min="7170" max="7170" width="59.7109375" style="1" customWidth="1"/>
    <col min="7171" max="7171" width="21" style="1" customWidth="1"/>
    <col min="7172" max="7173" width="19.7109375" style="1" customWidth="1"/>
    <col min="7174" max="7174" width="19.42578125" style="1" customWidth="1"/>
    <col min="7175" max="7175" width="19.85546875" style="1" customWidth="1"/>
    <col min="7176" max="7176" width="18.7109375" style="1" customWidth="1"/>
    <col min="7177" max="7424" width="11.5703125" style="1"/>
    <col min="7425" max="7425" width="4" style="1" customWidth="1"/>
    <col min="7426" max="7426" width="59.7109375" style="1" customWidth="1"/>
    <col min="7427" max="7427" width="21" style="1" customWidth="1"/>
    <col min="7428" max="7429" width="19.7109375" style="1" customWidth="1"/>
    <col min="7430" max="7430" width="19.42578125" style="1" customWidth="1"/>
    <col min="7431" max="7431" width="19.85546875" style="1" customWidth="1"/>
    <col min="7432" max="7432" width="18.7109375" style="1" customWidth="1"/>
    <col min="7433" max="7680" width="11.5703125" style="1"/>
    <col min="7681" max="7681" width="4" style="1" customWidth="1"/>
    <col min="7682" max="7682" width="59.7109375" style="1" customWidth="1"/>
    <col min="7683" max="7683" width="21" style="1" customWidth="1"/>
    <col min="7684" max="7685" width="19.7109375" style="1" customWidth="1"/>
    <col min="7686" max="7686" width="19.42578125" style="1" customWidth="1"/>
    <col min="7687" max="7687" width="19.85546875" style="1" customWidth="1"/>
    <col min="7688" max="7688" width="18.7109375" style="1" customWidth="1"/>
    <col min="7689" max="7936" width="11.5703125" style="1"/>
    <col min="7937" max="7937" width="4" style="1" customWidth="1"/>
    <col min="7938" max="7938" width="59.7109375" style="1" customWidth="1"/>
    <col min="7939" max="7939" width="21" style="1" customWidth="1"/>
    <col min="7940" max="7941" width="19.7109375" style="1" customWidth="1"/>
    <col min="7942" max="7942" width="19.42578125" style="1" customWidth="1"/>
    <col min="7943" max="7943" width="19.85546875" style="1" customWidth="1"/>
    <col min="7944" max="7944" width="18.7109375" style="1" customWidth="1"/>
    <col min="7945" max="8192" width="11.5703125" style="1"/>
    <col min="8193" max="8193" width="4" style="1" customWidth="1"/>
    <col min="8194" max="8194" width="59.7109375" style="1" customWidth="1"/>
    <col min="8195" max="8195" width="21" style="1" customWidth="1"/>
    <col min="8196" max="8197" width="19.7109375" style="1" customWidth="1"/>
    <col min="8198" max="8198" width="19.42578125" style="1" customWidth="1"/>
    <col min="8199" max="8199" width="19.85546875" style="1" customWidth="1"/>
    <col min="8200" max="8200" width="18.7109375" style="1" customWidth="1"/>
    <col min="8201" max="8448" width="11.5703125" style="1"/>
    <col min="8449" max="8449" width="4" style="1" customWidth="1"/>
    <col min="8450" max="8450" width="59.7109375" style="1" customWidth="1"/>
    <col min="8451" max="8451" width="21" style="1" customWidth="1"/>
    <col min="8452" max="8453" width="19.7109375" style="1" customWidth="1"/>
    <col min="8454" max="8454" width="19.42578125" style="1" customWidth="1"/>
    <col min="8455" max="8455" width="19.85546875" style="1" customWidth="1"/>
    <col min="8456" max="8456" width="18.7109375" style="1" customWidth="1"/>
    <col min="8457" max="8704" width="11.5703125" style="1"/>
    <col min="8705" max="8705" width="4" style="1" customWidth="1"/>
    <col min="8706" max="8706" width="59.7109375" style="1" customWidth="1"/>
    <col min="8707" max="8707" width="21" style="1" customWidth="1"/>
    <col min="8708" max="8709" width="19.7109375" style="1" customWidth="1"/>
    <col min="8710" max="8710" width="19.42578125" style="1" customWidth="1"/>
    <col min="8711" max="8711" width="19.85546875" style="1" customWidth="1"/>
    <col min="8712" max="8712" width="18.7109375" style="1" customWidth="1"/>
    <col min="8713" max="8960" width="11.5703125" style="1"/>
    <col min="8961" max="8961" width="4" style="1" customWidth="1"/>
    <col min="8962" max="8962" width="59.7109375" style="1" customWidth="1"/>
    <col min="8963" max="8963" width="21" style="1" customWidth="1"/>
    <col min="8964" max="8965" width="19.7109375" style="1" customWidth="1"/>
    <col min="8966" max="8966" width="19.42578125" style="1" customWidth="1"/>
    <col min="8967" max="8967" width="19.85546875" style="1" customWidth="1"/>
    <col min="8968" max="8968" width="18.7109375" style="1" customWidth="1"/>
    <col min="8969" max="9216" width="11.5703125" style="1"/>
    <col min="9217" max="9217" width="4" style="1" customWidth="1"/>
    <col min="9218" max="9218" width="59.7109375" style="1" customWidth="1"/>
    <col min="9219" max="9219" width="21" style="1" customWidth="1"/>
    <col min="9220" max="9221" width="19.7109375" style="1" customWidth="1"/>
    <col min="9222" max="9222" width="19.42578125" style="1" customWidth="1"/>
    <col min="9223" max="9223" width="19.85546875" style="1" customWidth="1"/>
    <col min="9224" max="9224" width="18.7109375" style="1" customWidth="1"/>
    <col min="9225" max="9472" width="11.5703125" style="1"/>
    <col min="9473" max="9473" width="4" style="1" customWidth="1"/>
    <col min="9474" max="9474" width="59.7109375" style="1" customWidth="1"/>
    <col min="9475" max="9475" width="21" style="1" customWidth="1"/>
    <col min="9476" max="9477" width="19.7109375" style="1" customWidth="1"/>
    <col min="9478" max="9478" width="19.42578125" style="1" customWidth="1"/>
    <col min="9479" max="9479" width="19.85546875" style="1" customWidth="1"/>
    <col min="9480" max="9480" width="18.7109375" style="1" customWidth="1"/>
    <col min="9481" max="9728" width="11.5703125" style="1"/>
    <col min="9729" max="9729" width="4" style="1" customWidth="1"/>
    <col min="9730" max="9730" width="59.7109375" style="1" customWidth="1"/>
    <col min="9731" max="9731" width="21" style="1" customWidth="1"/>
    <col min="9732" max="9733" width="19.7109375" style="1" customWidth="1"/>
    <col min="9734" max="9734" width="19.42578125" style="1" customWidth="1"/>
    <col min="9735" max="9735" width="19.85546875" style="1" customWidth="1"/>
    <col min="9736" max="9736" width="18.7109375" style="1" customWidth="1"/>
    <col min="9737" max="9984" width="11.5703125" style="1"/>
    <col min="9985" max="9985" width="4" style="1" customWidth="1"/>
    <col min="9986" max="9986" width="59.7109375" style="1" customWidth="1"/>
    <col min="9987" max="9987" width="21" style="1" customWidth="1"/>
    <col min="9988" max="9989" width="19.7109375" style="1" customWidth="1"/>
    <col min="9990" max="9990" width="19.42578125" style="1" customWidth="1"/>
    <col min="9991" max="9991" width="19.85546875" style="1" customWidth="1"/>
    <col min="9992" max="9992" width="18.7109375" style="1" customWidth="1"/>
    <col min="9993" max="10240" width="11.5703125" style="1"/>
    <col min="10241" max="10241" width="4" style="1" customWidth="1"/>
    <col min="10242" max="10242" width="59.7109375" style="1" customWidth="1"/>
    <col min="10243" max="10243" width="21" style="1" customWidth="1"/>
    <col min="10244" max="10245" width="19.7109375" style="1" customWidth="1"/>
    <col min="10246" max="10246" width="19.42578125" style="1" customWidth="1"/>
    <col min="10247" max="10247" width="19.85546875" style="1" customWidth="1"/>
    <col min="10248" max="10248" width="18.7109375" style="1" customWidth="1"/>
    <col min="10249" max="10496" width="11.5703125" style="1"/>
    <col min="10497" max="10497" width="4" style="1" customWidth="1"/>
    <col min="10498" max="10498" width="59.7109375" style="1" customWidth="1"/>
    <col min="10499" max="10499" width="21" style="1" customWidth="1"/>
    <col min="10500" max="10501" width="19.7109375" style="1" customWidth="1"/>
    <col min="10502" max="10502" width="19.42578125" style="1" customWidth="1"/>
    <col min="10503" max="10503" width="19.85546875" style="1" customWidth="1"/>
    <col min="10504" max="10504" width="18.7109375" style="1" customWidth="1"/>
    <col min="10505" max="10752" width="11.5703125" style="1"/>
    <col min="10753" max="10753" width="4" style="1" customWidth="1"/>
    <col min="10754" max="10754" width="59.7109375" style="1" customWidth="1"/>
    <col min="10755" max="10755" width="21" style="1" customWidth="1"/>
    <col min="10756" max="10757" width="19.7109375" style="1" customWidth="1"/>
    <col min="10758" max="10758" width="19.42578125" style="1" customWidth="1"/>
    <col min="10759" max="10759" width="19.85546875" style="1" customWidth="1"/>
    <col min="10760" max="10760" width="18.7109375" style="1" customWidth="1"/>
    <col min="10761" max="11008" width="11.5703125" style="1"/>
    <col min="11009" max="11009" width="4" style="1" customWidth="1"/>
    <col min="11010" max="11010" width="59.7109375" style="1" customWidth="1"/>
    <col min="11011" max="11011" width="21" style="1" customWidth="1"/>
    <col min="11012" max="11013" width="19.7109375" style="1" customWidth="1"/>
    <col min="11014" max="11014" width="19.42578125" style="1" customWidth="1"/>
    <col min="11015" max="11015" width="19.85546875" style="1" customWidth="1"/>
    <col min="11016" max="11016" width="18.7109375" style="1" customWidth="1"/>
    <col min="11017" max="11264" width="11.5703125" style="1"/>
    <col min="11265" max="11265" width="4" style="1" customWidth="1"/>
    <col min="11266" max="11266" width="59.7109375" style="1" customWidth="1"/>
    <col min="11267" max="11267" width="21" style="1" customWidth="1"/>
    <col min="11268" max="11269" width="19.7109375" style="1" customWidth="1"/>
    <col min="11270" max="11270" width="19.42578125" style="1" customWidth="1"/>
    <col min="11271" max="11271" width="19.85546875" style="1" customWidth="1"/>
    <col min="11272" max="11272" width="18.7109375" style="1" customWidth="1"/>
    <col min="11273" max="11520" width="11.5703125" style="1"/>
    <col min="11521" max="11521" width="4" style="1" customWidth="1"/>
    <col min="11522" max="11522" width="59.7109375" style="1" customWidth="1"/>
    <col min="11523" max="11523" width="21" style="1" customWidth="1"/>
    <col min="11524" max="11525" width="19.7109375" style="1" customWidth="1"/>
    <col min="11526" max="11526" width="19.42578125" style="1" customWidth="1"/>
    <col min="11527" max="11527" width="19.85546875" style="1" customWidth="1"/>
    <col min="11528" max="11528" width="18.7109375" style="1" customWidth="1"/>
    <col min="11529" max="11776" width="11.5703125" style="1"/>
    <col min="11777" max="11777" width="4" style="1" customWidth="1"/>
    <col min="11778" max="11778" width="59.7109375" style="1" customWidth="1"/>
    <col min="11779" max="11779" width="21" style="1" customWidth="1"/>
    <col min="11780" max="11781" width="19.7109375" style="1" customWidth="1"/>
    <col min="11782" max="11782" width="19.42578125" style="1" customWidth="1"/>
    <col min="11783" max="11783" width="19.85546875" style="1" customWidth="1"/>
    <col min="11784" max="11784" width="18.7109375" style="1" customWidth="1"/>
    <col min="11785" max="12032" width="11.5703125" style="1"/>
    <col min="12033" max="12033" width="4" style="1" customWidth="1"/>
    <col min="12034" max="12034" width="59.7109375" style="1" customWidth="1"/>
    <col min="12035" max="12035" width="21" style="1" customWidth="1"/>
    <col min="12036" max="12037" width="19.7109375" style="1" customWidth="1"/>
    <col min="12038" max="12038" width="19.42578125" style="1" customWidth="1"/>
    <col min="12039" max="12039" width="19.85546875" style="1" customWidth="1"/>
    <col min="12040" max="12040" width="18.7109375" style="1" customWidth="1"/>
    <col min="12041" max="12288" width="11.5703125" style="1"/>
    <col min="12289" max="12289" width="4" style="1" customWidth="1"/>
    <col min="12290" max="12290" width="59.7109375" style="1" customWidth="1"/>
    <col min="12291" max="12291" width="21" style="1" customWidth="1"/>
    <col min="12292" max="12293" width="19.7109375" style="1" customWidth="1"/>
    <col min="12294" max="12294" width="19.42578125" style="1" customWidth="1"/>
    <col min="12295" max="12295" width="19.85546875" style="1" customWidth="1"/>
    <col min="12296" max="12296" width="18.7109375" style="1" customWidth="1"/>
    <col min="12297" max="12544" width="11.5703125" style="1"/>
    <col min="12545" max="12545" width="4" style="1" customWidth="1"/>
    <col min="12546" max="12546" width="59.7109375" style="1" customWidth="1"/>
    <col min="12547" max="12547" width="21" style="1" customWidth="1"/>
    <col min="12548" max="12549" width="19.7109375" style="1" customWidth="1"/>
    <col min="12550" max="12550" width="19.42578125" style="1" customWidth="1"/>
    <col min="12551" max="12551" width="19.85546875" style="1" customWidth="1"/>
    <col min="12552" max="12552" width="18.7109375" style="1" customWidth="1"/>
    <col min="12553" max="12800" width="11.5703125" style="1"/>
    <col min="12801" max="12801" width="4" style="1" customWidth="1"/>
    <col min="12802" max="12802" width="59.7109375" style="1" customWidth="1"/>
    <col min="12803" max="12803" width="21" style="1" customWidth="1"/>
    <col min="12804" max="12805" width="19.7109375" style="1" customWidth="1"/>
    <col min="12806" max="12806" width="19.42578125" style="1" customWidth="1"/>
    <col min="12807" max="12807" width="19.85546875" style="1" customWidth="1"/>
    <col min="12808" max="12808" width="18.7109375" style="1" customWidth="1"/>
    <col min="12809" max="13056" width="11.5703125" style="1"/>
    <col min="13057" max="13057" width="4" style="1" customWidth="1"/>
    <col min="13058" max="13058" width="59.7109375" style="1" customWidth="1"/>
    <col min="13059" max="13059" width="21" style="1" customWidth="1"/>
    <col min="13060" max="13061" width="19.7109375" style="1" customWidth="1"/>
    <col min="13062" max="13062" width="19.42578125" style="1" customWidth="1"/>
    <col min="13063" max="13063" width="19.85546875" style="1" customWidth="1"/>
    <col min="13064" max="13064" width="18.7109375" style="1" customWidth="1"/>
    <col min="13065" max="13312" width="11.5703125" style="1"/>
    <col min="13313" max="13313" width="4" style="1" customWidth="1"/>
    <col min="13314" max="13314" width="59.7109375" style="1" customWidth="1"/>
    <col min="13315" max="13315" width="21" style="1" customWidth="1"/>
    <col min="13316" max="13317" width="19.7109375" style="1" customWidth="1"/>
    <col min="13318" max="13318" width="19.42578125" style="1" customWidth="1"/>
    <col min="13319" max="13319" width="19.85546875" style="1" customWidth="1"/>
    <col min="13320" max="13320" width="18.7109375" style="1" customWidth="1"/>
    <col min="13321" max="13568" width="11.5703125" style="1"/>
    <col min="13569" max="13569" width="4" style="1" customWidth="1"/>
    <col min="13570" max="13570" width="59.7109375" style="1" customWidth="1"/>
    <col min="13571" max="13571" width="21" style="1" customWidth="1"/>
    <col min="13572" max="13573" width="19.7109375" style="1" customWidth="1"/>
    <col min="13574" max="13574" width="19.42578125" style="1" customWidth="1"/>
    <col min="13575" max="13575" width="19.85546875" style="1" customWidth="1"/>
    <col min="13576" max="13576" width="18.7109375" style="1" customWidth="1"/>
    <col min="13577" max="13824" width="11.5703125" style="1"/>
    <col min="13825" max="13825" width="4" style="1" customWidth="1"/>
    <col min="13826" max="13826" width="59.7109375" style="1" customWidth="1"/>
    <col min="13827" max="13827" width="21" style="1" customWidth="1"/>
    <col min="13828" max="13829" width="19.7109375" style="1" customWidth="1"/>
    <col min="13830" max="13830" width="19.42578125" style="1" customWidth="1"/>
    <col min="13831" max="13831" width="19.85546875" style="1" customWidth="1"/>
    <col min="13832" max="13832" width="18.7109375" style="1" customWidth="1"/>
    <col min="13833" max="14080" width="11.5703125" style="1"/>
    <col min="14081" max="14081" width="4" style="1" customWidth="1"/>
    <col min="14082" max="14082" width="59.7109375" style="1" customWidth="1"/>
    <col min="14083" max="14083" width="21" style="1" customWidth="1"/>
    <col min="14084" max="14085" width="19.7109375" style="1" customWidth="1"/>
    <col min="14086" max="14086" width="19.42578125" style="1" customWidth="1"/>
    <col min="14087" max="14087" width="19.85546875" style="1" customWidth="1"/>
    <col min="14088" max="14088" width="18.7109375" style="1" customWidth="1"/>
    <col min="14089" max="14336" width="11.5703125" style="1"/>
    <col min="14337" max="14337" width="4" style="1" customWidth="1"/>
    <col min="14338" max="14338" width="59.7109375" style="1" customWidth="1"/>
    <col min="14339" max="14339" width="21" style="1" customWidth="1"/>
    <col min="14340" max="14341" width="19.7109375" style="1" customWidth="1"/>
    <col min="14342" max="14342" width="19.42578125" style="1" customWidth="1"/>
    <col min="14343" max="14343" width="19.85546875" style="1" customWidth="1"/>
    <col min="14344" max="14344" width="18.7109375" style="1" customWidth="1"/>
    <col min="14345" max="14592" width="11.5703125" style="1"/>
    <col min="14593" max="14593" width="4" style="1" customWidth="1"/>
    <col min="14594" max="14594" width="59.7109375" style="1" customWidth="1"/>
    <col min="14595" max="14595" width="21" style="1" customWidth="1"/>
    <col min="14596" max="14597" width="19.7109375" style="1" customWidth="1"/>
    <col min="14598" max="14598" width="19.42578125" style="1" customWidth="1"/>
    <col min="14599" max="14599" width="19.85546875" style="1" customWidth="1"/>
    <col min="14600" max="14600" width="18.7109375" style="1" customWidth="1"/>
    <col min="14601" max="14848" width="11.5703125" style="1"/>
    <col min="14849" max="14849" width="4" style="1" customWidth="1"/>
    <col min="14850" max="14850" width="59.7109375" style="1" customWidth="1"/>
    <col min="14851" max="14851" width="21" style="1" customWidth="1"/>
    <col min="14852" max="14853" width="19.7109375" style="1" customWidth="1"/>
    <col min="14854" max="14854" width="19.42578125" style="1" customWidth="1"/>
    <col min="14855" max="14855" width="19.85546875" style="1" customWidth="1"/>
    <col min="14856" max="14856" width="18.7109375" style="1" customWidth="1"/>
    <col min="14857" max="15104" width="11.5703125" style="1"/>
    <col min="15105" max="15105" width="4" style="1" customWidth="1"/>
    <col min="15106" max="15106" width="59.7109375" style="1" customWidth="1"/>
    <col min="15107" max="15107" width="21" style="1" customWidth="1"/>
    <col min="15108" max="15109" width="19.7109375" style="1" customWidth="1"/>
    <col min="15110" max="15110" width="19.42578125" style="1" customWidth="1"/>
    <col min="15111" max="15111" width="19.85546875" style="1" customWidth="1"/>
    <col min="15112" max="15112" width="18.7109375" style="1" customWidth="1"/>
    <col min="15113" max="15360" width="11.5703125" style="1"/>
    <col min="15361" max="15361" width="4" style="1" customWidth="1"/>
    <col min="15362" max="15362" width="59.7109375" style="1" customWidth="1"/>
    <col min="15363" max="15363" width="21" style="1" customWidth="1"/>
    <col min="15364" max="15365" width="19.7109375" style="1" customWidth="1"/>
    <col min="15366" max="15366" width="19.42578125" style="1" customWidth="1"/>
    <col min="15367" max="15367" width="19.85546875" style="1" customWidth="1"/>
    <col min="15368" max="15368" width="18.7109375" style="1" customWidth="1"/>
    <col min="15369" max="15616" width="11.5703125" style="1"/>
    <col min="15617" max="15617" width="4" style="1" customWidth="1"/>
    <col min="15618" max="15618" width="59.7109375" style="1" customWidth="1"/>
    <col min="15619" max="15619" width="21" style="1" customWidth="1"/>
    <col min="15620" max="15621" width="19.7109375" style="1" customWidth="1"/>
    <col min="15622" max="15622" width="19.42578125" style="1" customWidth="1"/>
    <col min="15623" max="15623" width="19.85546875" style="1" customWidth="1"/>
    <col min="15624" max="15624" width="18.7109375" style="1" customWidth="1"/>
    <col min="15625" max="15872" width="11.5703125" style="1"/>
    <col min="15873" max="15873" width="4" style="1" customWidth="1"/>
    <col min="15874" max="15874" width="59.7109375" style="1" customWidth="1"/>
    <col min="15875" max="15875" width="21" style="1" customWidth="1"/>
    <col min="15876" max="15877" width="19.7109375" style="1" customWidth="1"/>
    <col min="15878" max="15878" width="19.42578125" style="1" customWidth="1"/>
    <col min="15879" max="15879" width="19.85546875" style="1" customWidth="1"/>
    <col min="15880" max="15880" width="18.7109375" style="1" customWidth="1"/>
    <col min="15881" max="16128" width="11.5703125" style="1"/>
    <col min="16129" max="16129" width="4" style="1" customWidth="1"/>
    <col min="16130" max="16130" width="59.7109375" style="1" customWidth="1"/>
    <col min="16131" max="16131" width="21" style="1" customWidth="1"/>
    <col min="16132" max="16133" width="19.7109375" style="1" customWidth="1"/>
    <col min="16134" max="16134" width="19.42578125" style="1" customWidth="1"/>
    <col min="16135" max="16135" width="19.85546875" style="1" customWidth="1"/>
    <col min="16136" max="16136" width="18.7109375" style="1" customWidth="1"/>
    <col min="16137" max="16384" width="11.5703125" style="1"/>
  </cols>
  <sheetData>
    <row r="1" spans="1:8" ht="10.5" customHeight="1" x14ac:dyDescent="0.2"/>
    <row r="2" spans="1:8" x14ac:dyDescent="0.2">
      <c r="A2" s="31" t="s">
        <v>0</v>
      </c>
      <c r="B2" s="31"/>
      <c r="C2" s="31"/>
      <c r="D2" s="31"/>
      <c r="E2" s="31"/>
      <c r="F2" s="31"/>
      <c r="G2" s="31"/>
      <c r="H2" s="31"/>
    </row>
    <row r="3" spans="1:8" x14ac:dyDescent="0.2">
      <c r="A3" s="31" t="s">
        <v>1</v>
      </c>
      <c r="B3" s="31"/>
      <c r="C3" s="31"/>
      <c r="D3" s="31"/>
      <c r="E3" s="31"/>
      <c r="F3" s="31"/>
      <c r="G3" s="31"/>
      <c r="H3" s="31"/>
    </row>
    <row r="4" spans="1:8" x14ac:dyDescent="0.2">
      <c r="A4" s="32" t="s">
        <v>2</v>
      </c>
      <c r="B4" s="32"/>
      <c r="C4" s="32"/>
      <c r="D4" s="32"/>
      <c r="E4" s="32"/>
      <c r="F4" s="32"/>
      <c r="G4" s="32"/>
      <c r="H4" s="32"/>
    </row>
    <row r="5" spans="1:8" x14ac:dyDescent="0.2">
      <c r="A5" s="33" t="str">
        <f>'[1]Pptaria - Clasificación Económ.'!A4:G4</f>
        <v>AL 31 DE JULIO 2019</v>
      </c>
      <c r="B5" s="33"/>
      <c r="C5" s="33"/>
      <c r="D5" s="33"/>
      <c r="E5" s="33"/>
      <c r="F5" s="33"/>
      <c r="G5" s="33"/>
      <c r="H5" s="33"/>
    </row>
    <row r="6" spans="1:8" ht="15" customHeight="1" x14ac:dyDescent="0.2">
      <c r="A6" s="34"/>
      <c r="B6" s="34"/>
      <c r="C6" s="34"/>
      <c r="D6" s="34"/>
      <c r="E6" s="34"/>
      <c r="F6" s="34"/>
      <c r="G6" s="34"/>
    </row>
    <row r="7" spans="1:8" ht="18.75" customHeight="1" x14ac:dyDescent="0.2">
      <c r="A7" s="35" t="s">
        <v>3</v>
      </c>
      <c r="B7" s="36"/>
      <c r="C7" s="41" t="s">
        <v>4</v>
      </c>
      <c r="D7" s="41"/>
      <c r="E7" s="41"/>
      <c r="F7" s="41"/>
      <c r="G7" s="41"/>
      <c r="H7" s="42" t="s">
        <v>5</v>
      </c>
    </row>
    <row r="8" spans="1:8" ht="32.25" customHeight="1" x14ac:dyDescent="0.2">
      <c r="A8" s="37"/>
      <c r="B8" s="38"/>
      <c r="C8" s="2" t="s">
        <v>6</v>
      </c>
      <c r="D8" s="3" t="s">
        <v>7</v>
      </c>
      <c r="E8" s="2" t="s">
        <v>8</v>
      </c>
      <c r="F8" s="2" t="s">
        <v>9</v>
      </c>
      <c r="G8" s="2" t="s">
        <v>10</v>
      </c>
      <c r="H8" s="43"/>
    </row>
    <row r="9" spans="1:8" ht="15" hidden="1" customHeight="1" x14ac:dyDescent="0.2">
      <c r="A9" s="39"/>
      <c r="B9" s="40"/>
      <c r="C9" s="4">
        <v>1</v>
      </c>
      <c r="D9" s="4">
        <v>2</v>
      </c>
      <c r="E9" s="5" t="s">
        <v>11</v>
      </c>
      <c r="F9" s="4">
        <v>4</v>
      </c>
      <c r="G9" s="4">
        <v>5</v>
      </c>
      <c r="H9" s="6" t="s">
        <v>12</v>
      </c>
    </row>
    <row r="10" spans="1:8" ht="15" customHeight="1" x14ac:dyDescent="0.2">
      <c r="A10" s="7"/>
      <c r="B10" s="8"/>
      <c r="C10" s="9"/>
      <c r="D10" s="9"/>
      <c r="E10" s="9"/>
      <c r="F10" s="9"/>
      <c r="G10" s="9"/>
      <c r="H10" s="9"/>
    </row>
    <row r="11" spans="1:8" ht="15" customHeight="1" x14ac:dyDescent="0.2">
      <c r="A11" s="24" t="s">
        <v>13</v>
      </c>
      <c r="B11" s="25"/>
      <c r="C11" s="10">
        <f t="shared" ref="C11:H11" si="0">SUM(C12:C18)</f>
        <v>178480520</v>
      </c>
      <c r="D11" s="10">
        <f t="shared" si="0"/>
        <v>-1662519.9999999995</v>
      </c>
      <c r="E11" s="10">
        <f t="shared" si="0"/>
        <v>176818000</v>
      </c>
      <c r="F11" s="10">
        <f t="shared" si="0"/>
        <v>95650195.299999982</v>
      </c>
      <c r="G11" s="10">
        <f t="shared" si="0"/>
        <v>85388632.739999995</v>
      </c>
      <c r="H11" s="10">
        <f t="shared" si="0"/>
        <v>81167804.699999988</v>
      </c>
    </row>
    <row r="12" spans="1:8" ht="15" customHeight="1" x14ac:dyDescent="0.2">
      <c r="A12" s="11"/>
      <c r="B12" s="12" t="s">
        <v>14</v>
      </c>
      <c r="C12" s="9">
        <v>102334977</v>
      </c>
      <c r="D12" s="9">
        <v>-836493.72</v>
      </c>
      <c r="E12" s="9">
        <f t="shared" ref="E12:E19" si="1">C12+D12</f>
        <v>101498483.28</v>
      </c>
      <c r="F12" s="9">
        <v>57505927.159999996</v>
      </c>
      <c r="G12" s="9">
        <v>57439925.75</v>
      </c>
      <c r="H12" s="9">
        <f t="shared" ref="H12:H19" si="2">E12-F12</f>
        <v>43992556.120000005</v>
      </c>
    </row>
    <row r="13" spans="1:8" ht="15" customHeight="1" x14ac:dyDescent="0.2">
      <c r="A13" s="11"/>
      <c r="B13" s="12" t="s">
        <v>15</v>
      </c>
      <c r="C13" s="9">
        <v>0</v>
      </c>
      <c r="D13" s="9">
        <v>0</v>
      </c>
      <c r="E13" s="9">
        <f t="shared" si="1"/>
        <v>0</v>
      </c>
      <c r="F13" s="9">
        <v>0</v>
      </c>
      <c r="G13" s="9">
        <v>0</v>
      </c>
      <c r="H13" s="9">
        <f t="shared" si="2"/>
        <v>0</v>
      </c>
    </row>
    <row r="14" spans="1:8" ht="15" customHeight="1" x14ac:dyDescent="0.2">
      <c r="A14" s="11"/>
      <c r="B14" s="12" t="s">
        <v>16</v>
      </c>
      <c r="C14" s="9">
        <v>19908027</v>
      </c>
      <c r="D14" s="9">
        <v>156151.59</v>
      </c>
      <c r="E14" s="9">
        <f t="shared" si="1"/>
        <v>20064178.59</v>
      </c>
      <c r="F14" s="9">
        <v>10991074.310000001</v>
      </c>
      <c r="G14" s="9">
        <v>1257207.23</v>
      </c>
      <c r="H14" s="9">
        <f t="shared" si="2"/>
        <v>9073104.2799999993</v>
      </c>
    </row>
    <row r="15" spans="1:8" ht="15" customHeight="1" x14ac:dyDescent="0.2">
      <c r="A15" s="11"/>
      <c r="B15" s="12" t="s">
        <v>17</v>
      </c>
      <c r="C15" s="9">
        <v>30801436</v>
      </c>
      <c r="D15" s="9">
        <v>-635158.56999999995</v>
      </c>
      <c r="E15" s="9">
        <f t="shared" si="1"/>
        <v>30166277.43</v>
      </c>
      <c r="F15" s="9">
        <v>16887120.879999999</v>
      </c>
      <c r="G15" s="9">
        <v>16434003.529999999</v>
      </c>
      <c r="H15" s="9">
        <f t="shared" si="2"/>
        <v>13279156.550000001</v>
      </c>
    </row>
    <row r="16" spans="1:8" ht="15" customHeight="1" x14ac:dyDescent="0.2">
      <c r="A16" s="11"/>
      <c r="B16" s="12" t="s">
        <v>18</v>
      </c>
      <c r="C16" s="9">
        <v>6233484</v>
      </c>
      <c r="D16" s="9">
        <v>534814.98</v>
      </c>
      <c r="E16" s="9">
        <f t="shared" si="1"/>
        <v>6768298.9800000004</v>
      </c>
      <c r="F16" s="9">
        <v>3854759.63</v>
      </c>
      <c r="G16" s="9">
        <v>3851553.81</v>
      </c>
      <c r="H16" s="9">
        <f t="shared" si="2"/>
        <v>2913539.3500000006</v>
      </c>
    </row>
    <row r="17" spans="1:8" ht="15" customHeight="1" x14ac:dyDescent="0.2">
      <c r="A17" s="11"/>
      <c r="B17" s="12" t="s">
        <v>19</v>
      </c>
      <c r="C17" s="9">
        <v>3500000</v>
      </c>
      <c r="D17" s="9">
        <v>-3500000</v>
      </c>
      <c r="E17" s="9">
        <f t="shared" si="1"/>
        <v>0</v>
      </c>
      <c r="F17" s="9">
        <v>0</v>
      </c>
      <c r="G17" s="9">
        <v>0</v>
      </c>
      <c r="H17" s="9">
        <f t="shared" si="2"/>
        <v>0</v>
      </c>
    </row>
    <row r="18" spans="1:8" ht="15" customHeight="1" x14ac:dyDescent="0.2">
      <c r="A18" s="11"/>
      <c r="B18" s="12" t="s">
        <v>20</v>
      </c>
      <c r="C18" s="9">
        <v>15702596</v>
      </c>
      <c r="D18" s="9">
        <v>2618165.7200000002</v>
      </c>
      <c r="E18" s="9">
        <f t="shared" si="1"/>
        <v>18320761.719999999</v>
      </c>
      <c r="F18" s="9">
        <v>6411313.3200000003</v>
      </c>
      <c r="G18" s="9">
        <v>6405942.4199999999</v>
      </c>
      <c r="H18" s="9">
        <f t="shared" si="2"/>
        <v>11909448.399999999</v>
      </c>
    </row>
    <row r="19" spans="1:8" ht="22.5" customHeight="1" x14ac:dyDescent="0.2">
      <c r="A19" s="11"/>
      <c r="B19" s="12" t="s">
        <v>21</v>
      </c>
      <c r="C19" s="9">
        <v>0</v>
      </c>
      <c r="D19" s="9">
        <v>0</v>
      </c>
      <c r="E19" s="9">
        <f t="shared" si="1"/>
        <v>0</v>
      </c>
      <c r="F19" s="9">
        <v>0</v>
      </c>
      <c r="G19" s="9">
        <v>0</v>
      </c>
      <c r="H19" s="9">
        <f t="shared" si="2"/>
        <v>0</v>
      </c>
    </row>
    <row r="20" spans="1:8" ht="2.25" customHeight="1" x14ac:dyDescent="0.2">
      <c r="A20" s="11"/>
      <c r="B20" s="12"/>
      <c r="C20" s="9"/>
      <c r="D20" s="9"/>
      <c r="E20" s="9"/>
      <c r="F20" s="9"/>
      <c r="G20" s="9"/>
      <c r="H20" s="9"/>
    </row>
    <row r="21" spans="1:8" x14ac:dyDescent="0.2">
      <c r="A21" s="24" t="s">
        <v>22</v>
      </c>
      <c r="B21" s="25"/>
      <c r="C21" s="10">
        <f t="shared" ref="C21:H21" si="3">SUM(C22:C30)</f>
        <v>21772000</v>
      </c>
      <c r="D21" s="10">
        <f t="shared" si="3"/>
        <v>37978</v>
      </c>
      <c r="E21" s="10">
        <f t="shared" si="3"/>
        <v>21809978</v>
      </c>
      <c r="F21" s="10">
        <f t="shared" si="3"/>
        <v>7008584.3900000006</v>
      </c>
      <c r="G21" s="10">
        <f t="shared" si="3"/>
        <v>6725085.4300000006</v>
      </c>
      <c r="H21" s="10">
        <f t="shared" si="3"/>
        <v>14801393.610000001</v>
      </c>
    </row>
    <row r="22" spans="1:8" ht="23.25" customHeight="1" x14ac:dyDescent="0.2">
      <c r="A22" s="11"/>
      <c r="B22" s="12" t="s">
        <v>23</v>
      </c>
      <c r="C22" s="9">
        <v>2239500</v>
      </c>
      <c r="D22" s="9">
        <v>37978</v>
      </c>
      <c r="E22" s="9">
        <f t="shared" ref="E22:E30" si="4">C22+D22</f>
        <v>2277478</v>
      </c>
      <c r="F22" s="9">
        <v>1183701.4099999999</v>
      </c>
      <c r="G22" s="9">
        <v>1012599.05</v>
      </c>
      <c r="H22" s="9">
        <f t="shared" ref="H22:H30" si="5">E22-F22</f>
        <v>1093776.5900000001</v>
      </c>
    </row>
    <row r="23" spans="1:8" x14ac:dyDescent="0.2">
      <c r="A23" s="11"/>
      <c r="B23" s="12" t="s">
        <v>24</v>
      </c>
      <c r="C23" s="9">
        <v>243000</v>
      </c>
      <c r="D23" s="9">
        <v>0</v>
      </c>
      <c r="E23" s="9">
        <f t="shared" si="4"/>
        <v>243000</v>
      </c>
      <c r="F23" s="9">
        <v>78954.69</v>
      </c>
      <c r="G23" s="9">
        <v>76874.69</v>
      </c>
      <c r="H23" s="9">
        <f t="shared" si="5"/>
        <v>164045.31</v>
      </c>
    </row>
    <row r="24" spans="1:8" x14ac:dyDescent="0.2">
      <c r="A24" s="11"/>
      <c r="B24" s="12" t="s">
        <v>25</v>
      </c>
      <c r="C24" s="9">
        <v>0</v>
      </c>
      <c r="D24" s="9">
        <v>0</v>
      </c>
      <c r="E24" s="9">
        <f t="shared" si="4"/>
        <v>0</v>
      </c>
      <c r="F24" s="9">
        <v>0</v>
      </c>
      <c r="G24" s="9">
        <v>0</v>
      </c>
      <c r="H24" s="9">
        <f t="shared" si="5"/>
        <v>0</v>
      </c>
    </row>
    <row r="25" spans="1:8" x14ac:dyDescent="0.2">
      <c r="A25" s="11"/>
      <c r="B25" s="12" t="s">
        <v>26</v>
      </c>
      <c r="C25" s="9">
        <v>632500</v>
      </c>
      <c r="D25" s="9">
        <v>0</v>
      </c>
      <c r="E25" s="9">
        <f t="shared" si="4"/>
        <v>632500</v>
      </c>
      <c r="F25" s="9">
        <v>194915.6</v>
      </c>
      <c r="G25" s="9">
        <v>194915.6</v>
      </c>
      <c r="H25" s="9">
        <f t="shared" si="5"/>
        <v>437584.4</v>
      </c>
    </row>
    <row r="26" spans="1:8" x14ac:dyDescent="0.2">
      <c r="A26" s="11"/>
      <c r="B26" s="12" t="s">
        <v>27</v>
      </c>
      <c r="C26" s="9">
        <v>8418000</v>
      </c>
      <c r="D26" s="9">
        <v>76800</v>
      </c>
      <c r="E26" s="9">
        <f t="shared" si="4"/>
        <v>8494800</v>
      </c>
      <c r="F26" s="9">
        <v>2046515.39</v>
      </c>
      <c r="G26" s="9">
        <v>1953814.92</v>
      </c>
      <c r="H26" s="9">
        <f t="shared" si="5"/>
        <v>6448284.6100000003</v>
      </c>
    </row>
    <row r="27" spans="1:8" x14ac:dyDescent="0.2">
      <c r="A27" s="11"/>
      <c r="B27" s="12" t="s">
        <v>28</v>
      </c>
      <c r="C27" s="9">
        <v>6852000</v>
      </c>
      <c r="D27" s="9">
        <v>0</v>
      </c>
      <c r="E27" s="9">
        <f t="shared" si="4"/>
        <v>6852000</v>
      </c>
      <c r="F27" s="9">
        <v>3242840.33</v>
      </c>
      <c r="G27" s="9">
        <v>3225224.2</v>
      </c>
      <c r="H27" s="9">
        <f t="shared" si="5"/>
        <v>3609159.67</v>
      </c>
    </row>
    <row r="28" spans="1:8" x14ac:dyDescent="0.2">
      <c r="A28" s="11"/>
      <c r="B28" s="12" t="s">
        <v>29</v>
      </c>
      <c r="C28" s="9">
        <v>1060000</v>
      </c>
      <c r="D28" s="9">
        <v>0</v>
      </c>
      <c r="E28" s="9">
        <f t="shared" si="4"/>
        <v>1060000</v>
      </c>
      <c r="F28" s="9">
        <v>28103.11</v>
      </c>
      <c r="G28" s="9">
        <v>28103.11</v>
      </c>
      <c r="H28" s="9">
        <f t="shared" si="5"/>
        <v>1031896.89</v>
      </c>
    </row>
    <row r="29" spans="1:8" x14ac:dyDescent="0.2">
      <c r="A29" s="11"/>
      <c r="B29" s="12" t="s">
        <v>30</v>
      </c>
      <c r="C29" s="9">
        <v>0</v>
      </c>
      <c r="D29" s="9">
        <v>0</v>
      </c>
      <c r="E29" s="9">
        <f t="shared" si="4"/>
        <v>0</v>
      </c>
      <c r="F29" s="9">
        <v>0</v>
      </c>
      <c r="G29" s="9">
        <v>0</v>
      </c>
      <c r="H29" s="9">
        <f t="shared" si="5"/>
        <v>0</v>
      </c>
    </row>
    <row r="30" spans="1:8" x14ac:dyDescent="0.2">
      <c r="A30" s="11"/>
      <c r="B30" s="12" t="s">
        <v>31</v>
      </c>
      <c r="C30" s="9">
        <v>2327000</v>
      </c>
      <c r="D30" s="9">
        <v>-76800</v>
      </c>
      <c r="E30" s="9">
        <f t="shared" si="4"/>
        <v>2250200</v>
      </c>
      <c r="F30" s="9">
        <v>233553.86</v>
      </c>
      <c r="G30" s="9">
        <v>233553.86</v>
      </c>
      <c r="H30" s="9">
        <f t="shared" si="5"/>
        <v>2016646.1400000001</v>
      </c>
    </row>
    <row r="31" spans="1:8" ht="9" customHeight="1" x14ac:dyDescent="0.2">
      <c r="A31" s="11"/>
      <c r="B31" s="12"/>
      <c r="C31" s="9"/>
      <c r="D31" s="9"/>
      <c r="E31" s="9"/>
      <c r="F31" s="9"/>
      <c r="G31" s="9"/>
      <c r="H31" s="9"/>
    </row>
    <row r="32" spans="1:8" x14ac:dyDescent="0.2">
      <c r="A32" s="28" t="s">
        <v>32</v>
      </c>
      <c r="B32" s="29"/>
      <c r="C32" s="10">
        <f t="shared" ref="C32:H32" si="6">SUM(C33:C41)</f>
        <v>867993645</v>
      </c>
      <c r="D32" s="10">
        <f t="shared" si="6"/>
        <v>36663640</v>
      </c>
      <c r="E32" s="10">
        <f t="shared" si="6"/>
        <v>904657285</v>
      </c>
      <c r="F32" s="10">
        <f t="shared" si="6"/>
        <v>485888251.13</v>
      </c>
      <c r="G32" s="10">
        <f t="shared" si="6"/>
        <v>485575431.56</v>
      </c>
      <c r="H32" s="10">
        <f t="shared" si="6"/>
        <v>418769033.87</v>
      </c>
    </row>
    <row r="33" spans="1:8" x14ac:dyDescent="0.2">
      <c r="A33" s="11"/>
      <c r="B33" s="12" t="s">
        <v>33</v>
      </c>
      <c r="C33" s="9">
        <v>27418000</v>
      </c>
      <c r="D33" s="9">
        <v>13000000</v>
      </c>
      <c r="E33" s="9">
        <f t="shared" ref="E33:E41" si="7">C33+D33</f>
        <v>40418000</v>
      </c>
      <c r="F33" s="9">
        <v>21152613.140000001</v>
      </c>
      <c r="G33" s="9">
        <v>21152613.140000001</v>
      </c>
      <c r="H33" s="9">
        <f t="shared" ref="H33:H41" si="8">E33-F33</f>
        <v>19265386.859999999</v>
      </c>
    </row>
    <row r="34" spans="1:8" x14ac:dyDescent="0.2">
      <c r="A34" s="11"/>
      <c r="B34" s="12" t="s">
        <v>34</v>
      </c>
      <c r="C34" s="9">
        <v>12550000</v>
      </c>
      <c r="D34" s="9">
        <v>247384</v>
      </c>
      <c r="E34" s="9">
        <f t="shared" si="7"/>
        <v>12797384</v>
      </c>
      <c r="F34" s="9">
        <v>2072884.78</v>
      </c>
      <c r="G34" s="9">
        <v>2072884.78</v>
      </c>
      <c r="H34" s="9">
        <f t="shared" si="8"/>
        <v>10724499.220000001</v>
      </c>
    </row>
    <row r="35" spans="1:8" x14ac:dyDescent="0.2">
      <c r="A35" s="11"/>
      <c r="B35" s="12" t="s">
        <v>35</v>
      </c>
      <c r="C35" s="9">
        <v>22688000</v>
      </c>
      <c r="D35" s="9">
        <v>4998277</v>
      </c>
      <c r="E35" s="9">
        <v>27686277</v>
      </c>
      <c r="F35" s="9">
        <v>6731844.2300000004</v>
      </c>
      <c r="G35" s="9">
        <v>6731844.2300000004</v>
      </c>
      <c r="H35" s="9">
        <f t="shared" si="8"/>
        <v>20954432.77</v>
      </c>
    </row>
    <row r="36" spans="1:8" x14ac:dyDescent="0.2">
      <c r="A36" s="11"/>
      <c r="B36" s="12" t="s">
        <v>36</v>
      </c>
      <c r="C36" s="9">
        <v>1835000</v>
      </c>
      <c r="D36" s="9">
        <v>0</v>
      </c>
      <c r="E36" s="9">
        <f t="shared" si="7"/>
        <v>1835000</v>
      </c>
      <c r="F36" s="9">
        <v>1780746.78</v>
      </c>
      <c r="G36" s="9">
        <v>1780746.78</v>
      </c>
      <c r="H36" s="9">
        <f t="shared" si="8"/>
        <v>54253.219999999972</v>
      </c>
    </row>
    <row r="37" spans="1:8" x14ac:dyDescent="0.2">
      <c r="A37" s="11"/>
      <c r="B37" s="12" t="s">
        <v>37</v>
      </c>
      <c r="C37" s="9">
        <v>15641500</v>
      </c>
      <c r="D37" s="9">
        <v>-498884</v>
      </c>
      <c r="E37" s="9">
        <f t="shared" si="7"/>
        <v>15142616</v>
      </c>
      <c r="F37" s="9">
        <v>2718100.8</v>
      </c>
      <c r="G37" s="9">
        <v>2706152.8</v>
      </c>
      <c r="H37" s="9">
        <f t="shared" si="8"/>
        <v>12424515.199999999</v>
      </c>
    </row>
    <row r="38" spans="1:8" x14ac:dyDescent="0.2">
      <c r="A38" s="11"/>
      <c r="B38" s="12" t="s">
        <v>38</v>
      </c>
      <c r="C38" s="9">
        <v>1399600</v>
      </c>
      <c r="D38" s="9">
        <v>-1039600</v>
      </c>
      <c r="E38" s="9">
        <f t="shared" si="7"/>
        <v>360000</v>
      </c>
      <c r="F38" s="9">
        <v>1754.6</v>
      </c>
      <c r="G38" s="9">
        <v>1754.6</v>
      </c>
      <c r="H38" s="9">
        <f t="shared" si="8"/>
        <v>358245.4</v>
      </c>
    </row>
    <row r="39" spans="1:8" x14ac:dyDescent="0.2">
      <c r="A39" s="11"/>
      <c r="B39" s="12" t="s">
        <v>39</v>
      </c>
      <c r="C39" s="9">
        <v>7603000</v>
      </c>
      <c r="D39" s="9">
        <v>177000</v>
      </c>
      <c r="E39" s="9">
        <f t="shared" si="7"/>
        <v>7780000</v>
      </c>
      <c r="F39" s="9">
        <v>3476242.57</v>
      </c>
      <c r="G39" s="9">
        <v>3175371</v>
      </c>
      <c r="H39" s="9">
        <f t="shared" si="8"/>
        <v>4303757.43</v>
      </c>
    </row>
    <row r="40" spans="1:8" x14ac:dyDescent="0.2">
      <c r="A40" s="11"/>
      <c r="B40" s="12" t="s">
        <v>40</v>
      </c>
      <c r="C40" s="9">
        <v>1565000</v>
      </c>
      <c r="D40" s="9">
        <v>-10000</v>
      </c>
      <c r="E40" s="9">
        <f t="shared" si="7"/>
        <v>1555000</v>
      </c>
      <c r="F40" s="9">
        <v>156199.96</v>
      </c>
      <c r="G40" s="9">
        <v>156199.96</v>
      </c>
      <c r="H40" s="9">
        <f t="shared" si="8"/>
        <v>1398800.04</v>
      </c>
    </row>
    <row r="41" spans="1:8" x14ac:dyDescent="0.2">
      <c r="A41" s="11"/>
      <c r="B41" s="12" t="s">
        <v>41</v>
      </c>
      <c r="C41" s="9">
        <v>777293545</v>
      </c>
      <c r="D41" s="9">
        <v>19789463</v>
      </c>
      <c r="E41" s="9">
        <f t="shared" si="7"/>
        <v>797083008</v>
      </c>
      <c r="F41" s="9">
        <v>447797864.26999998</v>
      </c>
      <c r="G41" s="9">
        <v>447797864.26999998</v>
      </c>
      <c r="H41" s="9">
        <f t="shared" si="8"/>
        <v>349285143.73000002</v>
      </c>
    </row>
    <row r="42" spans="1:8" ht="10.5" customHeight="1" x14ac:dyDescent="0.2">
      <c r="A42" s="11"/>
      <c r="B42" s="12"/>
      <c r="C42" s="9"/>
      <c r="D42" s="9"/>
      <c r="E42" s="9"/>
      <c r="F42" s="9"/>
      <c r="G42" s="9"/>
      <c r="H42" s="9"/>
    </row>
    <row r="43" spans="1:8" x14ac:dyDescent="0.2">
      <c r="A43" s="24" t="s">
        <v>42</v>
      </c>
      <c r="B43" s="25"/>
      <c r="C43" s="10">
        <f t="shared" ref="C43:H43" si="9">SUM(C44:C52)</f>
        <v>86350000</v>
      </c>
      <c r="D43" s="10">
        <f t="shared" si="9"/>
        <v>56752075</v>
      </c>
      <c r="E43" s="10">
        <f t="shared" si="9"/>
        <v>143102075</v>
      </c>
      <c r="F43" s="10">
        <f t="shared" si="9"/>
        <v>27115424.879999999</v>
      </c>
      <c r="G43" s="10">
        <f t="shared" si="9"/>
        <v>27115424.879999999</v>
      </c>
      <c r="H43" s="10">
        <f t="shared" si="9"/>
        <v>115986650.12</v>
      </c>
    </row>
    <row r="44" spans="1:8" x14ac:dyDescent="0.2">
      <c r="A44" s="11"/>
      <c r="B44" s="12" t="s">
        <v>43</v>
      </c>
      <c r="C44" s="9">
        <v>86350000</v>
      </c>
      <c r="D44" s="9">
        <v>56752075</v>
      </c>
      <c r="E44" s="9">
        <f>C44+D44</f>
        <v>143102075</v>
      </c>
      <c r="F44" s="9">
        <v>27115424.879999999</v>
      </c>
      <c r="G44" s="9">
        <v>27115424.879999999</v>
      </c>
      <c r="H44" s="9">
        <f>E44-F44</f>
        <v>115986650.12</v>
      </c>
    </row>
    <row r="45" spans="1:8" ht="15" customHeight="1" x14ac:dyDescent="0.2">
      <c r="A45" s="11"/>
      <c r="B45" s="12" t="s">
        <v>44</v>
      </c>
      <c r="C45" s="9">
        <v>0</v>
      </c>
      <c r="D45" s="13">
        <v>0</v>
      </c>
      <c r="E45" s="14">
        <f t="shared" ref="E45:E52" si="10">C45+D45</f>
        <v>0</v>
      </c>
      <c r="F45" s="9">
        <v>0</v>
      </c>
      <c r="G45" s="9">
        <v>0</v>
      </c>
      <c r="H45" s="15">
        <f t="shared" ref="H45:H52" si="11">E45-F45</f>
        <v>0</v>
      </c>
    </row>
    <row r="46" spans="1:8" ht="15" customHeight="1" x14ac:dyDescent="0.2">
      <c r="A46" s="11"/>
      <c r="B46" s="12" t="s">
        <v>45</v>
      </c>
      <c r="C46" s="9">
        <v>0</v>
      </c>
      <c r="D46" s="13">
        <v>0</v>
      </c>
      <c r="E46" s="14">
        <f t="shared" si="10"/>
        <v>0</v>
      </c>
      <c r="F46" s="9">
        <v>0</v>
      </c>
      <c r="G46" s="9">
        <v>0</v>
      </c>
      <c r="H46" s="15">
        <f t="shared" si="11"/>
        <v>0</v>
      </c>
    </row>
    <row r="47" spans="1:8" ht="15" customHeight="1" x14ac:dyDescent="0.2">
      <c r="A47" s="11"/>
      <c r="B47" s="12" t="s">
        <v>46</v>
      </c>
      <c r="C47" s="9">
        <v>0</v>
      </c>
      <c r="D47" s="13">
        <v>0</v>
      </c>
      <c r="E47" s="14">
        <f t="shared" si="10"/>
        <v>0</v>
      </c>
      <c r="F47" s="9">
        <v>0</v>
      </c>
      <c r="G47" s="9">
        <v>0</v>
      </c>
      <c r="H47" s="15">
        <f t="shared" si="11"/>
        <v>0</v>
      </c>
    </row>
    <row r="48" spans="1:8" ht="15" customHeight="1" x14ac:dyDescent="0.2">
      <c r="A48" s="11"/>
      <c r="B48" s="12" t="s">
        <v>47</v>
      </c>
      <c r="C48" s="9">
        <v>0</v>
      </c>
      <c r="D48" s="13">
        <v>0</v>
      </c>
      <c r="E48" s="14">
        <f t="shared" si="10"/>
        <v>0</v>
      </c>
      <c r="F48" s="9">
        <v>0</v>
      </c>
      <c r="G48" s="9">
        <v>0</v>
      </c>
      <c r="H48" s="15">
        <f t="shared" si="11"/>
        <v>0</v>
      </c>
    </row>
    <row r="49" spans="1:8" ht="15" customHeight="1" x14ac:dyDescent="0.2">
      <c r="A49" s="11"/>
      <c r="B49" s="12" t="s">
        <v>48</v>
      </c>
      <c r="C49" s="9">
        <v>0</v>
      </c>
      <c r="D49" s="13">
        <v>0</v>
      </c>
      <c r="E49" s="14">
        <f t="shared" si="10"/>
        <v>0</v>
      </c>
      <c r="F49" s="9">
        <v>0</v>
      </c>
      <c r="G49" s="9">
        <v>0</v>
      </c>
      <c r="H49" s="15">
        <f t="shared" si="11"/>
        <v>0</v>
      </c>
    </row>
    <row r="50" spans="1:8" ht="15" customHeight="1" x14ac:dyDescent="0.2">
      <c r="A50" s="11"/>
      <c r="B50" s="12" t="s">
        <v>49</v>
      </c>
      <c r="C50" s="9">
        <v>0</v>
      </c>
      <c r="D50" s="13">
        <v>0</v>
      </c>
      <c r="E50" s="14">
        <f t="shared" si="10"/>
        <v>0</v>
      </c>
      <c r="F50" s="9">
        <v>0</v>
      </c>
      <c r="G50" s="9">
        <v>0</v>
      </c>
      <c r="H50" s="15">
        <f t="shared" si="11"/>
        <v>0</v>
      </c>
    </row>
    <row r="51" spans="1:8" ht="15" customHeight="1" x14ac:dyDescent="0.2">
      <c r="A51" s="11"/>
      <c r="B51" s="12" t="s">
        <v>50</v>
      </c>
      <c r="C51" s="9">
        <v>0</v>
      </c>
      <c r="D51" s="9">
        <v>0</v>
      </c>
      <c r="E51" s="9">
        <f t="shared" si="10"/>
        <v>0</v>
      </c>
      <c r="F51" s="9">
        <v>0</v>
      </c>
      <c r="G51" s="9">
        <v>0</v>
      </c>
      <c r="H51" s="9">
        <f t="shared" si="11"/>
        <v>0</v>
      </c>
    </row>
    <row r="52" spans="1:8" ht="15" customHeight="1" x14ac:dyDescent="0.2">
      <c r="A52" s="11"/>
      <c r="B52" s="12" t="s">
        <v>51</v>
      </c>
      <c r="C52" s="9">
        <v>0</v>
      </c>
      <c r="D52" s="9">
        <v>0</v>
      </c>
      <c r="E52" s="9">
        <f t="shared" si="10"/>
        <v>0</v>
      </c>
      <c r="F52" s="9">
        <v>0</v>
      </c>
      <c r="G52" s="9">
        <v>0</v>
      </c>
      <c r="H52" s="9">
        <f t="shared" si="11"/>
        <v>0</v>
      </c>
    </row>
    <row r="53" spans="1:8" x14ac:dyDescent="0.2">
      <c r="A53" s="11"/>
      <c r="B53" s="12"/>
      <c r="C53" s="9"/>
      <c r="D53" s="9"/>
      <c r="E53" s="9"/>
      <c r="F53" s="9"/>
      <c r="G53" s="9"/>
      <c r="H53" s="9"/>
    </row>
    <row r="54" spans="1:8" x14ac:dyDescent="0.2">
      <c r="A54" s="24" t="s">
        <v>52</v>
      </c>
      <c r="B54" s="25"/>
      <c r="C54" s="10">
        <f t="shared" ref="C54:H54" si="12">SUM(C55:C63)</f>
        <v>9173000</v>
      </c>
      <c r="D54" s="10">
        <f t="shared" si="12"/>
        <v>1024000</v>
      </c>
      <c r="E54" s="10">
        <f t="shared" si="12"/>
        <v>10197000</v>
      </c>
      <c r="F54" s="10">
        <f t="shared" si="12"/>
        <v>369601.05000000005</v>
      </c>
      <c r="G54" s="10">
        <f t="shared" si="12"/>
        <v>369601.05000000005</v>
      </c>
      <c r="H54" s="10">
        <f t="shared" si="12"/>
        <v>9827398.9499999993</v>
      </c>
    </row>
    <row r="55" spans="1:8" x14ac:dyDescent="0.2">
      <c r="A55" s="11"/>
      <c r="B55" s="12" t="s">
        <v>53</v>
      </c>
      <c r="C55" s="9">
        <v>1349000</v>
      </c>
      <c r="D55" s="9">
        <v>0</v>
      </c>
      <c r="E55" s="9">
        <f t="shared" ref="E55:E63" si="13">C55+D55</f>
        <v>1349000</v>
      </c>
      <c r="F55" s="9">
        <v>0</v>
      </c>
      <c r="G55" s="9">
        <v>0</v>
      </c>
      <c r="H55" s="9">
        <f t="shared" ref="H55:H63" si="14">E55-F55</f>
        <v>1349000</v>
      </c>
    </row>
    <row r="56" spans="1:8" x14ac:dyDescent="0.2">
      <c r="A56" s="11"/>
      <c r="B56" s="12" t="s">
        <v>54</v>
      </c>
      <c r="C56" s="9">
        <v>101000</v>
      </c>
      <c r="D56" s="9">
        <v>0</v>
      </c>
      <c r="E56" s="9">
        <f t="shared" si="13"/>
        <v>101000</v>
      </c>
      <c r="F56" s="9">
        <v>0</v>
      </c>
      <c r="G56" s="9">
        <v>0</v>
      </c>
      <c r="H56" s="9">
        <f t="shared" si="14"/>
        <v>101000</v>
      </c>
    </row>
    <row r="57" spans="1:8" x14ac:dyDescent="0.2">
      <c r="A57" s="11"/>
      <c r="B57" s="12" t="s">
        <v>55</v>
      </c>
      <c r="C57" s="9">
        <v>320000</v>
      </c>
      <c r="D57" s="9">
        <v>0</v>
      </c>
      <c r="E57" s="9">
        <f t="shared" si="13"/>
        <v>320000</v>
      </c>
      <c r="F57" s="9">
        <v>4591.28</v>
      </c>
      <c r="G57" s="9">
        <v>4591.28</v>
      </c>
      <c r="H57" s="9">
        <f t="shared" si="14"/>
        <v>315408.71999999997</v>
      </c>
    </row>
    <row r="58" spans="1:8" x14ac:dyDescent="0.2">
      <c r="A58" s="11"/>
      <c r="B58" s="12" t="s">
        <v>56</v>
      </c>
      <c r="C58" s="9">
        <v>3550000</v>
      </c>
      <c r="D58" s="9">
        <v>0</v>
      </c>
      <c r="E58" s="9">
        <f t="shared" si="13"/>
        <v>3550000</v>
      </c>
      <c r="F58" s="9">
        <v>0</v>
      </c>
      <c r="G58" s="9">
        <v>0</v>
      </c>
      <c r="H58" s="9">
        <f t="shared" si="14"/>
        <v>3550000</v>
      </c>
    </row>
    <row r="59" spans="1:8" x14ac:dyDescent="0.2">
      <c r="A59" s="11"/>
      <c r="B59" s="12" t="s">
        <v>57</v>
      </c>
      <c r="C59" s="9">
        <v>0</v>
      </c>
      <c r="D59" s="9">
        <v>0</v>
      </c>
      <c r="E59" s="9">
        <f t="shared" si="13"/>
        <v>0</v>
      </c>
      <c r="F59" s="9">
        <v>0</v>
      </c>
      <c r="G59" s="9">
        <v>0</v>
      </c>
      <c r="H59" s="9">
        <f t="shared" si="14"/>
        <v>0</v>
      </c>
    </row>
    <row r="60" spans="1:8" x14ac:dyDescent="0.2">
      <c r="A60" s="11"/>
      <c r="B60" s="12" t="s">
        <v>58</v>
      </c>
      <c r="C60" s="9">
        <v>3453000</v>
      </c>
      <c r="D60" s="9">
        <v>400000</v>
      </c>
      <c r="E60" s="9">
        <f t="shared" si="13"/>
        <v>3853000</v>
      </c>
      <c r="F60" s="9">
        <v>134253.29</v>
      </c>
      <c r="G60" s="9">
        <v>134253.29</v>
      </c>
      <c r="H60" s="9">
        <f t="shared" si="14"/>
        <v>3718746.71</v>
      </c>
    </row>
    <row r="61" spans="1:8" x14ac:dyDescent="0.2">
      <c r="A61" s="11"/>
      <c r="B61" s="12" t="s">
        <v>59</v>
      </c>
      <c r="C61" s="9">
        <v>0</v>
      </c>
      <c r="D61" s="9">
        <v>0</v>
      </c>
      <c r="E61" s="9">
        <f t="shared" si="13"/>
        <v>0</v>
      </c>
      <c r="F61" s="9">
        <v>0</v>
      </c>
      <c r="G61" s="9">
        <v>0</v>
      </c>
      <c r="H61" s="9">
        <f t="shared" si="14"/>
        <v>0</v>
      </c>
    </row>
    <row r="62" spans="1:8" x14ac:dyDescent="0.2">
      <c r="A62" s="11"/>
      <c r="B62" s="12" t="s">
        <v>60</v>
      </c>
      <c r="C62" s="9">
        <v>0</v>
      </c>
      <c r="D62" s="9">
        <v>624000</v>
      </c>
      <c r="E62" s="9">
        <f t="shared" si="13"/>
        <v>624000</v>
      </c>
      <c r="F62" s="9">
        <v>230756.48000000001</v>
      </c>
      <c r="G62" s="9">
        <v>230756.48000000001</v>
      </c>
      <c r="H62" s="9">
        <f t="shared" si="14"/>
        <v>393243.52</v>
      </c>
    </row>
    <row r="63" spans="1:8" x14ac:dyDescent="0.2">
      <c r="A63" s="16"/>
      <c r="B63" s="17" t="s">
        <v>61</v>
      </c>
      <c r="C63" s="18">
        <v>400000</v>
      </c>
      <c r="D63" s="9">
        <v>0</v>
      </c>
      <c r="E63" s="9">
        <f t="shared" si="13"/>
        <v>400000</v>
      </c>
      <c r="F63" s="9">
        <v>0</v>
      </c>
      <c r="G63" s="9">
        <v>0</v>
      </c>
      <c r="H63" s="9">
        <f t="shared" si="14"/>
        <v>400000</v>
      </c>
    </row>
    <row r="64" spans="1:8" x14ac:dyDescent="0.2">
      <c r="A64" s="16"/>
      <c r="B64" s="17"/>
      <c r="C64" s="18"/>
      <c r="D64" s="9"/>
      <c r="E64" s="9"/>
      <c r="F64" s="9"/>
      <c r="G64" s="9"/>
      <c r="H64" s="9"/>
    </row>
    <row r="65" spans="1:8" x14ac:dyDescent="0.2">
      <c r="A65" s="25" t="s">
        <v>62</v>
      </c>
      <c r="B65" s="30"/>
      <c r="C65" s="19">
        <f t="shared" ref="C65:H65" si="15">SUM(C66:C68)</f>
        <v>0</v>
      </c>
      <c r="D65" s="10">
        <f t="shared" si="15"/>
        <v>2285353428</v>
      </c>
      <c r="E65" s="10">
        <f t="shared" si="15"/>
        <v>2285353428</v>
      </c>
      <c r="F65" s="10">
        <f t="shared" si="15"/>
        <v>176287246</v>
      </c>
      <c r="G65" s="10">
        <f t="shared" si="15"/>
        <v>176285537</v>
      </c>
      <c r="H65" s="10">
        <f t="shared" si="15"/>
        <v>2109066182</v>
      </c>
    </row>
    <row r="66" spans="1:8" x14ac:dyDescent="0.2">
      <c r="A66" s="11"/>
      <c r="B66" s="12" t="s">
        <v>63</v>
      </c>
      <c r="C66" s="9">
        <v>0</v>
      </c>
      <c r="D66" s="9">
        <v>2285353428</v>
      </c>
      <c r="E66" s="9">
        <f>C66+D66</f>
        <v>2285353428</v>
      </c>
      <c r="F66" s="9">
        <v>176287246</v>
      </c>
      <c r="G66" s="9">
        <v>176285537</v>
      </c>
      <c r="H66" s="9">
        <f t="shared" ref="H66:H88" si="16">E66-F66</f>
        <v>2109066182</v>
      </c>
    </row>
    <row r="67" spans="1:8" ht="15" customHeight="1" x14ac:dyDescent="0.2">
      <c r="A67" s="11"/>
      <c r="B67" s="12" t="s">
        <v>64</v>
      </c>
      <c r="C67" s="9">
        <v>0</v>
      </c>
      <c r="D67" s="9">
        <v>0</v>
      </c>
      <c r="E67" s="9">
        <f>C67+D67</f>
        <v>0</v>
      </c>
      <c r="F67" s="9">
        <v>0</v>
      </c>
      <c r="G67" s="9">
        <v>0</v>
      </c>
      <c r="H67" s="9">
        <f t="shared" si="16"/>
        <v>0</v>
      </c>
    </row>
    <row r="68" spans="1:8" ht="15" customHeight="1" x14ac:dyDescent="0.2">
      <c r="A68" s="11"/>
      <c r="B68" s="12" t="s">
        <v>65</v>
      </c>
      <c r="C68" s="9"/>
      <c r="D68" s="9"/>
      <c r="E68" s="9">
        <f>C68+D68</f>
        <v>0</v>
      </c>
      <c r="F68" s="9"/>
      <c r="G68" s="9"/>
      <c r="H68" s="9">
        <f t="shared" si="16"/>
        <v>0</v>
      </c>
    </row>
    <row r="69" spans="1:8" ht="15" customHeight="1" x14ac:dyDescent="0.2">
      <c r="A69" s="24" t="s">
        <v>66</v>
      </c>
      <c r="B69" s="25"/>
      <c r="C69" s="9">
        <f>SUM(C70:C76)</f>
        <v>0</v>
      </c>
      <c r="D69" s="9">
        <f>SUM(D70:D76)</f>
        <v>0</v>
      </c>
      <c r="E69" s="9">
        <f>SUM(E70:E76)</f>
        <v>0</v>
      </c>
      <c r="F69" s="9">
        <f>SUM(F70:F76)</f>
        <v>0</v>
      </c>
      <c r="G69" s="9">
        <f>SUM(G70:G76)</f>
        <v>0</v>
      </c>
      <c r="H69" s="9">
        <f t="shared" si="16"/>
        <v>0</v>
      </c>
    </row>
    <row r="70" spans="1:8" ht="15" customHeight="1" x14ac:dyDescent="0.2">
      <c r="A70" s="11"/>
      <c r="B70" s="12" t="s">
        <v>67</v>
      </c>
      <c r="C70" s="9">
        <v>0</v>
      </c>
      <c r="D70" s="9">
        <v>0</v>
      </c>
      <c r="E70" s="9">
        <f t="shared" ref="E70:E76" si="17">C70+D70</f>
        <v>0</v>
      </c>
      <c r="F70" s="9">
        <v>0</v>
      </c>
      <c r="G70" s="9">
        <v>0</v>
      </c>
      <c r="H70" s="9">
        <f t="shared" si="16"/>
        <v>0</v>
      </c>
    </row>
    <row r="71" spans="1:8" ht="15" customHeight="1" x14ac:dyDescent="0.2">
      <c r="A71" s="11"/>
      <c r="B71" s="12" t="s">
        <v>68</v>
      </c>
      <c r="C71" s="9">
        <v>0</v>
      </c>
      <c r="D71" s="9">
        <v>0</v>
      </c>
      <c r="E71" s="9">
        <f t="shared" si="17"/>
        <v>0</v>
      </c>
      <c r="F71" s="9">
        <v>0</v>
      </c>
      <c r="G71" s="9">
        <v>0</v>
      </c>
      <c r="H71" s="9">
        <f t="shared" si="16"/>
        <v>0</v>
      </c>
    </row>
    <row r="72" spans="1:8" ht="15" customHeight="1" x14ac:dyDescent="0.2">
      <c r="A72" s="11"/>
      <c r="B72" s="12" t="s">
        <v>69</v>
      </c>
      <c r="C72" s="9">
        <v>0</v>
      </c>
      <c r="D72" s="9">
        <v>0</v>
      </c>
      <c r="E72" s="9">
        <f t="shared" si="17"/>
        <v>0</v>
      </c>
      <c r="F72" s="9">
        <v>0</v>
      </c>
      <c r="G72" s="9">
        <v>0</v>
      </c>
      <c r="H72" s="9">
        <f t="shared" si="16"/>
        <v>0</v>
      </c>
    </row>
    <row r="73" spans="1:8" ht="15" customHeight="1" x14ac:dyDescent="0.2">
      <c r="A73" s="11"/>
      <c r="B73" s="12" t="s">
        <v>70</v>
      </c>
      <c r="C73" s="9">
        <v>0</v>
      </c>
      <c r="D73" s="9">
        <v>0</v>
      </c>
      <c r="E73" s="9">
        <f t="shared" si="17"/>
        <v>0</v>
      </c>
      <c r="F73" s="9">
        <v>0</v>
      </c>
      <c r="G73" s="9">
        <v>0</v>
      </c>
      <c r="H73" s="9">
        <f t="shared" si="16"/>
        <v>0</v>
      </c>
    </row>
    <row r="74" spans="1:8" ht="15" customHeight="1" x14ac:dyDescent="0.2">
      <c r="A74" s="11"/>
      <c r="B74" s="12" t="s">
        <v>71</v>
      </c>
      <c r="C74" s="9">
        <v>0</v>
      </c>
      <c r="D74" s="9">
        <v>0</v>
      </c>
      <c r="E74" s="9">
        <f t="shared" si="17"/>
        <v>0</v>
      </c>
      <c r="F74" s="9">
        <v>0</v>
      </c>
      <c r="G74" s="9">
        <v>0</v>
      </c>
      <c r="H74" s="9">
        <f t="shared" si="16"/>
        <v>0</v>
      </c>
    </row>
    <row r="75" spans="1:8" ht="15" customHeight="1" x14ac:dyDescent="0.2">
      <c r="A75" s="11"/>
      <c r="B75" s="12" t="s">
        <v>72</v>
      </c>
      <c r="C75" s="9">
        <v>0</v>
      </c>
      <c r="D75" s="9">
        <v>0</v>
      </c>
      <c r="E75" s="9">
        <f t="shared" si="17"/>
        <v>0</v>
      </c>
      <c r="F75" s="9">
        <v>0</v>
      </c>
      <c r="G75" s="9">
        <v>0</v>
      </c>
      <c r="H75" s="9">
        <f t="shared" si="16"/>
        <v>0</v>
      </c>
    </row>
    <row r="76" spans="1:8" ht="15" customHeight="1" x14ac:dyDescent="0.2">
      <c r="A76" s="11"/>
      <c r="B76" s="12" t="s">
        <v>73</v>
      </c>
      <c r="C76" s="9">
        <v>0</v>
      </c>
      <c r="D76" s="9">
        <v>0</v>
      </c>
      <c r="E76" s="9">
        <f t="shared" si="17"/>
        <v>0</v>
      </c>
      <c r="F76" s="9">
        <v>0</v>
      </c>
      <c r="G76" s="9">
        <v>0</v>
      </c>
      <c r="H76" s="9">
        <f t="shared" si="16"/>
        <v>0</v>
      </c>
    </row>
    <row r="77" spans="1:8" ht="15" customHeight="1" x14ac:dyDescent="0.2">
      <c r="A77" s="24" t="s">
        <v>74</v>
      </c>
      <c r="B77" s="25"/>
      <c r="C77" s="9">
        <f>SUM(C78:C80)</f>
        <v>0</v>
      </c>
      <c r="D77" s="9">
        <f>SUM(D78:D80)</f>
        <v>0</v>
      </c>
      <c r="E77" s="9">
        <f>SUM(E78:E80)</f>
        <v>0</v>
      </c>
      <c r="F77" s="9">
        <f>SUM(F78:F80)</f>
        <v>0</v>
      </c>
      <c r="G77" s="9">
        <f>SUM(G78:G80)</f>
        <v>0</v>
      </c>
      <c r="H77" s="9">
        <f t="shared" si="16"/>
        <v>0</v>
      </c>
    </row>
    <row r="78" spans="1:8" ht="15" customHeight="1" x14ac:dyDescent="0.2">
      <c r="A78" s="11"/>
      <c r="B78" s="12" t="s">
        <v>75</v>
      </c>
      <c r="C78" s="9">
        <v>0</v>
      </c>
      <c r="D78" s="9">
        <v>0</v>
      </c>
      <c r="E78" s="9">
        <f>C78+D78</f>
        <v>0</v>
      </c>
      <c r="F78" s="9">
        <v>0</v>
      </c>
      <c r="G78" s="9">
        <v>0</v>
      </c>
      <c r="H78" s="9">
        <f t="shared" si="16"/>
        <v>0</v>
      </c>
    </row>
    <row r="79" spans="1:8" ht="15" customHeight="1" x14ac:dyDescent="0.2">
      <c r="A79" s="11"/>
      <c r="B79" s="12" t="s">
        <v>76</v>
      </c>
      <c r="C79" s="9">
        <v>0</v>
      </c>
      <c r="D79" s="9">
        <v>0</v>
      </c>
      <c r="E79" s="9">
        <f>C79+D79</f>
        <v>0</v>
      </c>
      <c r="F79" s="9">
        <v>0</v>
      </c>
      <c r="G79" s="9">
        <v>0</v>
      </c>
      <c r="H79" s="9">
        <f t="shared" si="16"/>
        <v>0</v>
      </c>
    </row>
    <row r="80" spans="1:8" ht="15" customHeight="1" x14ac:dyDescent="0.2">
      <c r="A80" s="11"/>
      <c r="B80" s="12" t="s">
        <v>77</v>
      </c>
      <c r="C80" s="9">
        <v>0</v>
      </c>
      <c r="D80" s="9">
        <v>0</v>
      </c>
      <c r="E80" s="9">
        <f>C80+D80</f>
        <v>0</v>
      </c>
      <c r="F80" s="9">
        <v>0</v>
      </c>
      <c r="G80" s="9">
        <v>0</v>
      </c>
      <c r="H80" s="9">
        <f t="shared" si="16"/>
        <v>0</v>
      </c>
    </row>
    <row r="81" spans="1:8" ht="15" customHeight="1" x14ac:dyDescent="0.2">
      <c r="A81" s="24" t="s">
        <v>78</v>
      </c>
      <c r="B81" s="25"/>
      <c r="C81" s="9">
        <f>SUM(C82:C88)</f>
        <v>0</v>
      </c>
      <c r="D81" s="9">
        <f>SUM(D82:D88)</f>
        <v>0</v>
      </c>
      <c r="E81" s="9">
        <f>SUM(E82:E88)</f>
        <v>0</v>
      </c>
      <c r="F81" s="9">
        <f>SUM(F82:F88)</f>
        <v>0</v>
      </c>
      <c r="G81" s="9">
        <f>SUM(G82:G88)</f>
        <v>0</v>
      </c>
      <c r="H81" s="9">
        <f t="shared" si="16"/>
        <v>0</v>
      </c>
    </row>
    <row r="82" spans="1:8" ht="15" customHeight="1" x14ac:dyDescent="0.2">
      <c r="A82" s="11"/>
      <c r="B82" s="12" t="s">
        <v>79</v>
      </c>
      <c r="C82" s="9">
        <v>0</v>
      </c>
      <c r="D82" s="9">
        <v>0</v>
      </c>
      <c r="E82" s="9">
        <f t="shared" ref="E82:E88" si="18">C82+D82</f>
        <v>0</v>
      </c>
      <c r="F82" s="9">
        <v>0</v>
      </c>
      <c r="G82" s="9">
        <v>0</v>
      </c>
      <c r="H82" s="9">
        <f t="shared" si="16"/>
        <v>0</v>
      </c>
    </row>
    <row r="83" spans="1:8" ht="15" customHeight="1" x14ac:dyDescent="0.2">
      <c r="A83" s="11"/>
      <c r="B83" s="12" t="s">
        <v>80</v>
      </c>
      <c r="C83" s="9">
        <v>0</v>
      </c>
      <c r="D83" s="9">
        <v>0</v>
      </c>
      <c r="E83" s="9">
        <f t="shared" si="18"/>
        <v>0</v>
      </c>
      <c r="F83" s="9">
        <v>0</v>
      </c>
      <c r="G83" s="9">
        <v>0</v>
      </c>
      <c r="H83" s="9">
        <f t="shared" si="16"/>
        <v>0</v>
      </c>
    </row>
    <row r="84" spans="1:8" ht="15" customHeight="1" x14ac:dyDescent="0.2">
      <c r="A84" s="11"/>
      <c r="B84" s="12" t="s">
        <v>81</v>
      </c>
      <c r="C84" s="9">
        <v>0</v>
      </c>
      <c r="D84" s="9">
        <v>0</v>
      </c>
      <c r="E84" s="9">
        <f t="shared" si="18"/>
        <v>0</v>
      </c>
      <c r="F84" s="9">
        <v>0</v>
      </c>
      <c r="G84" s="9">
        <v>0</v>
      </c>
      <c r="H84" s="9">
        <f t="shared" si="16"/>
        <v>0</v>
      </c>
    </row>
    <row r="85" spans="1:8" ht="15" customHeight="1" x14ac:dyDescent="0.2">
      <c r="A85" s="11"/>
      <c r="B85" s="12" t="s">
        <v>82</v>
      </c>
      <c r="C85" s="9">
        <v>0</v>
      </c>
      <c r="D85" s="9">
        <v>0</v>
      </c>
      <c r="E85" s="9">
        <f t="shared" si="18"/>
        <v>0</v>
      </c>
      <c r="F85" s="9">
        <v>0</v>
      </c>
      <c r="G85" s="9">
        <v>0</v>
      </c>
      <c r="H85" s="9">
        <f t="shared" si="16"/>
        <v>0</v>
      </c>
    </row>
    <row r="86" spans="1:8" ht="15" customHeight="1" x14ac:dyDescent="0.2">
      <c r="A86" s="11"/>
      <c r="B86" s="12" t="s">
        <v>83</v>
      </c>
      <c r="C86" s="9">
        <v>0</v>
      </c>
      <c r="D86" s="9">
        <v>0</v>
      </c>
      <c r="E86" s="9">
        <f t="shared" si="18"/>
        <v>0</v>
      </c>
      <c r="F86" s="9">
        <v>0</v>
      </c>
      <c r="G86" s="9">
        <v>0</v>
      </c>
      <c r="H86" s="9">
        <f t="shared" si="16"/>
        <v>0</v>
      </c>
    </row>
    <row r="87" spans="1:8" ht="15" customHeight="1" x14ac:dyDescent="0.2">
      <c r="A87" s="11"/>
      <c r="B87" s="12" t="s">
        <v>84</v>
      </c>
      <c r="C87" s="9">
        <v>0</v>
      </c>
      <c r="D87" s="9">
        <v>0</v>
      </c>
      <c r="E87" s="9">
        <f t="shared" si="18"/>
        <v>0</v>
      </c>
      <c r="F87" s="9">
        <v>0</v>
      </c>
      <c r="G87" s="9">
        <v>0</v>
      </c>
      <c r="H87" s="9">
        <f t="shared" si="16"/>
        <v>0</v>
      </c>
    </row>
    <row r="88" spans="1:8" ht="15" customHeight="1" x14ac:dyDescent="0.2">
      <c r="A88" s="11"/>
      <c r="B88" s="12" t="s">
        <v>85</v>
      </c>
      <c r="C88" s="20">
        <v>0</v>
      </c>
      <c r="D88" s="20">
        <v>0</v>
      </c>
      <c r="E88" s="21">
        <f t="shared" si="18"/>
        <v>0</v>
      </c>
      <c r="F88" s="20">
        <v>0</v>
      </c>
      <c r="G88" s="20">
        <v>0</v>
      </c>
      <c r="H88" s="21">
        <f t="shared" si="16"/>
        <v>0</v>
      </c>
    </row>
    <row r="89" spans="1:8" x14ac:dyDescent="0.2">
      <c r="A89" s="11"/>
      <c r="B89" s="12"/>
      <c r="C89" s="20"/>
      <c r="D89" s="20"/>
      <c r="E89" s="21"/>
      <c r="F89" s="20"/>
      <c r="G89" s="20"/>
      <c r="H89" s="22"/>
    </row>
    <row r="90" spans="1:8" ht="18" customHeight="1" x14ac:dyDescent="0.2">
      <c r="A90" s="26" t="s">
        <v>86</v>
      </c>
      <c r="B90" s="27"/>
      <c r="C90" s="23">
        <f t="shared" ref="C90:H90" si="19">C11+C21+C32+C43+C54+C65+C69+C77+C81</f>
        <v>1163769165</v>
      </c>
      <c r="D90" s="23">
        <f t="shared" si="19"/>
        <v>2378168601</v>
      </c>
      <c r="E90" s="23">
        <f t="shared" si="19"/>
        <v>3541937766</v>
      </c>
      <c r="F90" s="23">
        <f t="shared" si="19"/>
        <v>792319302.74999988</v>
      </c>
      <c r="G90" s="23">
        <f t="shared" si="19"/>
        <v>781459712.65999997</v>
      </c>
      <c r="H90" s="23">
        <f t="shared" si="19"/>
        <v>2749618463.25</v>
      </c>
    </row>
  </sheetData>
  <mergeCells count="18">
    <mergeCell ref="A7:B9"/>
    <mergeCell ref="C7:G7"/>
    <mergeCell ref="H7:H8"/>
    <mergeCell ref="A2:H2"/>
    <mergeCell ref="A3:H3"/>
    <mergeCell ref="A4:H4"/>
    <mergeCell ref="A5:H5"/>
    <mergeCell ref="A6:G6"/>
    <mergeCell ref="A69:B69"/>
    <mergeCell ref="A77:B77"/>
    <mergeCell ref="A81:B81"/>
    <mergeCell ref="A90:B90"/>
    <mergeCell ref="A11:B11"/>
    <mergeCell ref="A21:B21"/>
    <mergeCell ref="A32:B32"/>
    <mergeCell ref="A43:B43"/>
    <mergeCell ref="A54:B54"/>
    <mergeCell ref="A65:B65"/>
  </mergeCells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>Gobierno del Estado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Gustavo Cruz Rodriguez Pérez</dc:creator>
  <cp:lastModifiedBy>Magdalena Casillas Martínez</cp:lastModifiedBy>
  <dcterms:created xsi:type="dcterms:W3CDTF">2019-09-04T16:00:00Z</dcterms:created>
  <dcterms:modified xsi:type="dcterms:W3CDTF">2019-09-05T17:14:24Z</dcterms:modified>
</cp:coreProperties>
</file>